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ssekloss/Downloads/"/>
    </mc:Choice>
  </mc:AlternateContent>
  <bookViews>
    <workbookView xWindow="0" yWindow="460" windowWidth="25600" windowHeight="16300" tabRatio="500"/>
  </bookViews>
  <sheets>
    <sheet name="Data Biography" sheetId="1" r:id="rId1"/>
    <sheet name="UARK Tuition" sheetId="2" r:id="rId2"/>
    <sheet name="Mizzou Tuition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3" l="1"/>
  <c r="B8" i="3"/>
  <c r="H8" i="3"/>
  <c r="E9" i="3"/>
  <c r="B9" i="3"/>
  <c r="H9" i="3"/>
  <c r="H3" i="3"/>
  <c r="H4" i="3"/>
  <c r="H5" i="3"/>
  <c r="H6" i="3"/>
  <c r="H2" i="3"/>
  <c r="E13" i="3"/>
  <c r="D13" i="3"/>
  <c r="C13" i="3"/>
  <c r="E12" i="3"/>
  <c r="D12" i="3"/>
  <c r="C12" i="3"/>
  <c r="G11" i="3"/>
  <c r="F11" i="3"/>
  <c r="C9" i="3"/>
  <c r="D9" i="3"/>
  <c r="C8" i="3"/>
  <c r="D8" i="3"/>
  <c r="H3" i="2"/>
  <c r="H4" i="2"/>
  <c r="H5" i="2"/>
  <c r="H6" i="2"/>
  <c r="H8" i="2"/>
  <c r="H9" i="2"/>
  <c r="H2" i="2"/>
  <c r="D13" i="2"/>
  <c r="E13" i="2"/>
  <c r="C13" i="2"/>
  <c r="D12" i="2"/>
  <c r="E12" i="2"/>
  <c r="C12" i="2"/>
  <c r="E8" i="2"/>
  <c r="E9" i="2"/>
  <c r="G11" i="2"/>
  <c r="F11" i="2"/>
  <c r="C9" i="2"/>
  <c r="D9" i="2"/>
  <c r="C8" i="2"/>
  <c r="D8" i="2"/>
  <c r="B9" i="2"/>
  <c r="B8" i="2"/>
</calcChain>
</file>

<file path=xl/sharedStrings.xml><?xml version="1.0" encoding="utf-8"?>
<sst xmlns="http://schemas.openxmlformats.org/spreadsheetml/2006/main" count="57" uniqueCount="41">
  <si>
    <t>Dataset Name</t>
  </si>
  <si>
    <t>Link to data source</t>
  </si>
  <si>
    <t>Link to storage source</t>
  </si>
  <si>
    <t>Who collected the data</t>
  </si>
  <si>
    <t>Who owns the data</t>
  </si>
  <si>
    <t>How was the data collected</t>
  </si>
  <si>
    <t>Sample Size</t>
  </si>
  <si>
    <t>Who was included/excluded from sample</t>
  </si>
  <si>
    <t>When was the data collected</t>
  </si>
  <si>
    <t>When was the data last updated</t>
  </si>
  <si>
    <t>Why was the data collected</t>
  </si>
  <si>
    <t>Notes on data quality</t>
  </si>
  <si>
    <t>Notes on data usage conditions</t>
  </si>
  <si>
    <t>https://nces.ed.gov/collegenavigator/?q=University+of+Arkansas&amp;s=all&amp;id=106397</t>
  </si>
  <si>
    <t>ESTIMATED EXPENSES FOR ACADEMIC YEAR</t>
  </si>
  <si>
    <t>2012-2013</t>
  </si>
  <si>
    <t>2013-2014</t>
  </si>
  <si>
    <t>2014-2015</t>
  </si>
  <si>
    <t>2015-2016</t>
  </si>
  <si>
    <t>Books and supplies</t>
  </si>
  <si>
    <t>Room and board</t>
  </si>
  <si>
    <t>Other</t>
  </si>
  <si>
    <t>Out-of-state tuition and fees</t>
  </si>
  <si>
    <t>In-state tuition and fees</t>
  </si>
  <si>
    <t>Difference 2015-2016</t>
  </si>
  <si>
    <t>In and out of state</t>
  </si>
  <si>
    <t>Percentage Difference</t>
  </si>
  <si>
    <t>Gain for in state tuition</t>
  </si>
  <si>
    <t>Gain for out of state tuition</t>
  </si>
  <si>
    <t>Percentage Change 2012-2013 to 2015-2016</t>
  </si>
  <si>
    <t xml:space="preserve">In State Total </t>
  </si>
  <si>
    <t>Out-of-state Total</t>
  </si>
  <si>
    <t xml:space="preserve">Percentage Difference </t>
  </si>
  <si>
    <t>In-state total</t>
  </si>
  <si>
    <t>Out of state total</t>
  </si>
  <si>
    <t>In and out-of-state</t>
  </si>
  <si>
    <t>Institute of Education Sciences-National Center for Education Statistics</t>
  </si>
  <si>
    <t xml:space="preserve">Institute of Education Sciences-National Center for Education Statistics </t>
  </si>
  <si>
    <t>https://nces.ed.gov/collegenavigator/?q=university+of+missouri&amp;s=all&amp;id=178396</t>
  </si>
  <si>
    <t>College Navigator- University of Arkansas-Fayetteville</t>
  </si>
  <si>
    <t>College Navigator- University of Missouri-Columbia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</si>
</sst>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_);[Red]\(&quot;$&quot;#,##0\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3333"/>
      <name val="Calibri"/>
      <scheme val="minor"/>
    </font>
    <font>
      <b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10" fontId="0" fillId="0" borderId="0" xfId="1" applyNumberFormat="1" applyFont="1"/>
    <xf numFmtId="0" fontId="0" fillId="0" borderId="0" xfId="0" applyFont="1"/>
    <xf numFmtId="0" fontId="5" fillId="0" borderId="0" xfId="0" applyFont="1"/>
    <xf numFmtId="6" fontId="5" fillId="0" borderId="0" xfId="0" applyNumberFormat="1" applyFont="1"/>
    <xf numFmtId="10" fontId="5" fillId="0" borderId="0" xfId="0" applyNumberFormat="1" applyFont="1"/>
    <xf numFmtId="6" fontId="0" fillId="0" borderId="0" xfId="0" applyNumberFormat="1" applyFont="1"/>
    <xf numFmtId="10" fontId="0" fillId="0" borderId="0" xfId="0" applyNumberFormat="1" applyFont="1"/>
    <xf numFmtId="0" fontId="6" fillId="0" borderId="0" xfId="0" applyFont="1" applyAlignment="1">
      <alignment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I7" sqref="I7"/>
    </sheetView>
  </sheetViews>
  <sheetFormatPr baseColWidth="10" defaultRowHeight="16" x14ac:dyDescent="0.2"/>
  <cols>
    <col min="1" max="1" width="14.1640625" customWidth="1"/>
    <col min="2" max="2" width="22" customWidth="1"/>
    <col min="3" max="3" width="15.1640625" customWidth="1"/>
    <col min="4" max="4" width="15" customWidth="1"/>
    <col min="5" max="5" width="15.33203125" customWidth="1"/>
    <col min="6" max="6" width="14.6640625" customWidth="1"/>
    <col min="7" max="7" width="14.1640625" customWidth="1"/>
    <col min="8" max="8" width="16" customWidth="1"/>
    <col min="9" max="10" width="15.33203125" customWidth="1"/>
    <col min="11" max="11" width="16" customWidth="1"/>
    <col min="12" max="12" width="15.33203125" customWidth="1"/>
    <col min="13" max="13" width="16.83203125" customWidth="1"/>
  </cols>
  <sheetData>
    <row r="1" spans="1:13" ht="8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96" x14ac:dyDescent="0.2">
      <c r="A2" s="6" t="s">
        <v>39</v>
      </c>
      <c r="B2" s="6" t="s">
        <v>13</v>
      </c>
      <c r="D2" s="6" t="s">
        <v>36</v>
      </c>
      <c r="E2" s="6" t="s">
        <v>37</v>
      </c>
      <c r="I2" s="2">
        <v>42761</v>
      </c>
    </row>
    <row r="3" spans="1:13" ht="96" x14ac:dyDescent="0.2">
      <c r="A3" s="6" t="s">
        <v>40</v>
      </c>
      <c r="B3" s="6" t="s">
        <v>38</v>
      </c>
      <c r="D3" s="6" t="s">
        <v>36</v>
      </c>
      <c r="E3" s="6" t="s">
        <v>36</v>
      </c>
      <c r="I3" s="2">
        <v>42763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2" sqref="H2"/>
    </sheetView>
  </sheetViews>
  <sheetFormatPr baseColWidth="10" defaultRowHeight="16" x14ac:dyDescent="0.2"/>
  <cols>
    <col min="1" max="1" width="28" customWidth="1"/>
    <col min="8" max="8" width="21" customWidth="1"/>
  </cols>
  <sheetData>
    <row r="1" spans="1:8" ht="80" x14ac:dyDescent="0.2">
      <c r="A1" s="1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1" t="s">
        <v>24</v>
      </c>
      <c r="G1" s="1" t="s">
        <v>26</v>
      </c>
      <c r="H1" s="1" t="s">
        <v>29</v>
      </c>
    </row>
    <row r="2" spans="1:8" x14ac:dyDescent="0.2">
      <c r="A2" s="6" t="s">
        <v>23</v>
      </c>
      <c r="B2" s="3">
        <v>7554</v>
      </c>
      <c r="C2" s="3">
        <v>7818</v>
      </c>
      <c r="D2" s="3">
        <v>8210</v>
      </c>
      <c r="E2" s="3">
        <v>8522</v>
      </c>
      <c r="F2" s="3"/>
      <c r="H2" s="4">
        <f>(E2-B2)/B2</f>
        <v>0.12814402965316388</v>
      </c>
    </row>
    <row r="3" spans="1:8" x14ac:dyDescent="0.2">
      <c r="A3" s="6" t="s">
        <v>22</v>
      </c>
      <c r="B3" s="3">
        <v>18434</v>
      </c>
      <c r="C3" s="3">
        <v>19074</v>
      </c>
      <c r="D3" s="3">
        <v>20300</v>
      </c>
      <c r="E3" s="3">
        <v>21826</v>
      </c>
      <c r="H3" s="4">
        <f t="shared" ref="H3:H9" si="0">(E3-B3)/B3</f>
        <v>0.18400781165238148</v>
      </c>
    </row>
    <row r="4" spans="1:8" x14ac:dyDescent="0.2">
      <c r="A4" s="6" t="s">
        <v>19</v>
      </c>
      <c r="B4" s="3">
        <v>1278</v>
      </c>
      <c r="C4" s="3">
        <v>1380</v>
      </c>
      <c r="D4" s="3">
        <v>1400</v>
      </c>
      <c r="E4" s="3">
        <v>1000</v>
      </c>
      <c r="H4" s="4">
        <f t="shared" si="0"/>
        <v>-0.21752738654147105</v>
      </c>
    </row>
    <row r="5" spans="1:8" x14ac:dyDescent="0.2">
      <c r="A5" s="6" t="s">
        <v>20</v>
      </c>
      <c r="B5" s="3">
        <v>8672</v>
      </c>
      <c r="C5" s="3">
        <v>9042</v>
      </c>
      <c r="D5" s="3">
        <v>9454</v>
      </c>
      <c r="E5" s="3">
        <v>9880</v>
      </c>
      <c r="H5" s="4">
        <f t="shared" si="0"/>
        <v>0.13929889298892989</v>
      </c>
    </row>
    <row r="6" spans="1:8" x14ac:dyDescent="0.2">
      <c r="A6" s="6" t="s">
        <v>21</v>
      </c>
      <c r="B6" s="3">
        <v>3968</v>
      </c>
      <c r="C6" s="3">
        <v>3972</v>
      </c>
      <c r="D6" s="3">
        <v>4002</v>
      </c>
      <c r="E6" s="3">
        <v>4104</v>
      </c>
      <c r="H6" s="4">
        <f t="shared" si="0"/>
        <v>3.4274193548387094E-2</v>
      </c>
    </row>
    <row r="7" spans="1:8" x14ac:dyDescent="0.2">
      <c r="A7" s="6"/>
      <c r="B7" s="3"/>
      <c r="C7" s="3"/>
      <c r="D7" s="3"/>
      <c r="E7" s="3"/>
      <c r="H7" s="4"/>
    </row>
    <row r="8" spans="1:8" x14ac:dyDescent="0.2">
      <c r="A8" s="6" t="s">
        <v>33</v>
      </c>
      <c r="B8" s="3">
        <f>(B2+B4+B5+B6)</f>
        <v>21472</v>
      </c>
      <c r="C8" s="3">
        <f t="shared" ref="C8:E8" si="1">(C2+C4+C5+C6)</f>
        <v>22212</v>
      </c>
      <c r="D8" s="3">
        <f t="shared" si="1"/>
        <v>23066</v>
      </c>
      <c r="E8" s="3">
        <f t="shared" si="1"/>
        <v>23506</v>
      </c>
      <c r="H8" s="4">
        <f t="shared" si="0"/>
        <v>9.4728017883755594E-2</v>
      </c>
    </row>
    <row r="9" spans="1:8" x14ac:dyDescent="0.2">
      <c r="A9" s="6" t="s">
        <v>34</v>
      </c>
      <c r="B9" s="3">
        <f>(B3+B4+B5+B6)</f>
        <v>32352</v>
      </c>
      <c r="C9" s="3">
        <f t="shared" ref="C9:E9" si="2">(C3+C4+C5+C6)</f>
        <v>33468</v>
      </c>
      <c r="D9" s="3">
        <f t="shared" si="2"/>
        <v>35156</v>
      </c>
      <c r="E9" s="3">
        <f t="shared" si="2"/>
        <v>36810</v>
      </c>
      <c r="H9" s="4">
        <f t="shared" si="0"/>
        <v>0.13779673590504452</v>
      </c>
    </row>
    <row r="10" spans="1:8" x14ac:dyDescent="0.2">
      <c r="A10" s="6"/>
      <c r="B10" s="3"/>
      <c r="C10" s="3"/>
      <c r="D10" s="3"/>
      <c r="E10" s="3"/>
    </row>
    <row r="11" spans="1:8" x14ac:dyDescent="0.2">
      <c r="A11" s="6" t="s">
        <v>25</v>
      </c>
      <c r="B11" s="3"/>
      <c r="C11" s="3"/>
      <c r="D11" s="3"/>
      <c r="E11" s="3"/>
      <c r="F11" s="3">
        <f>(E9-E8)</f>
        <v>13304</v>
      </c>
      <c r="G11" s="4">
        <f>(E8/E9)</f>
        <v>0.63857647378429772</v>
      </c>
    </row>
    <row r="12" spans="1:8" x14ac:dyDescent="0.2">
      <c r="A12" s="6" t="s">
        <v>27</v>
      </c>
      <c r="B12" s="7"/>
      <c r="C12" s="7">
        <f>(C2-B2)/B2</f>
        <v>3.4948371723590152E-2</v>
      </c>
      <c r="D12" s="7">
        <f t="shared" ref="D12:E12" si="3">(D2-C2)/C2</f>
        <v>5.014070094653364E-2</v>
      </c>
      <c r="E12" s="7">
        <f t="shared" si="3"/>
        <v>3.8002436053593179E-2</v>
      </c>
    </row>
    <row r="13" spans="1:8" x14ac:dyDescent="0.2">
      <c r="A13" s="6" t="s">
        <v>28</v>
      </c>
      <c r="C13" s="7">
        <f>(C3-B3)/B3</f>
        <v>3.4718455028751219E-2</v>
      </c>
      <c r="D13" s="7">
        <f t="shared" ref="D13:E13" si="4">(D3-C3)/C3</f>
        <v>6.427597777078746E-2</v>
      </c>
      <c r="E13" s="7">
        <f t="shared" si="4"/>
        <v>7.5172413793103451E-2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2" sqref="H2"/>
    </sheetView>
  </sheetViews>
  <sheetFormatPr baseColWidth="10" defaultRowHeight="16" x14ac:dyDescent="0.2"/>
  <cols>
    <col min="1" max="1" width="24.5" style="8" customWidth="1"/>
    <col min="2" max="5" width="10.83203125" style="8"/>
    <col min="6" max="6" width="11" style="8" customWidth="1"/>
    <col min="7" max="7" width="11.83203125" style="8" customWidth="1"/>
    <col min="8" max="8" width="21" style="8" customWidth="1"/>
    <col min="9" max="16384" width="10.83203125" style="8"/>
  </cols>
  <sheetData>
    <row r="1" spans="1:8" ht="80" x14ac:dyDescent="0.2">
      <c r="A1" s="1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1" t="s">
        <v>24</v>
      </c>
      <c r="G1" s="14" t="s">
        <v>32</v>
      </c>
      <c r="H1" s="1" t="s">
        <v>29</v>
      </c>
    </row>
    <row r="2" spans="1:8" x14ac:dyDescent="0.2">
      <c r="A2" s="9" t="s">
        <v>23</v>
      </c>
      <c r="B2" s="10">
        <v>9257</v>
      </c>
      <c r="C2" s="10">
        <v>9415</v>
      </c>
      <c r="D2" s="10">
        <v>9433</v>
      </c>
      <c r="E2" s="10">
        <v>9509</v>
      </c>
      <c r="H2" s="13">
        <f>(E2-B2)/B2</f>
        <v>2.7222642324727233E-2</v>
      </c>
    </row>
    <row r="3" spans="1:8" x14ac:dyDescent="0.2">
      <c r="A3" s="9" t="s">
        <v>22</v>
      </c>
      <c r="B3" s="10">
        <v>23366</v>
      </c>
      <c r="C3" s="10">
        <v>23764</v>
      </c>
      <c r="D3" s="10">
        <v>24460</v>
      </c>
      <c r="E3" s="10">
        <v>25166</v>
      </c>
      <c r="H3" s="13">
        <f t="shared" ref="H3:H9" si="0">(E3-B3)/B3</f>
        <v>7.7035008131473084E-2</v>
      </c>
    </row>
    <row r="4" spans="1:8" x14ac:dyDescent="0.2">
      <c r="A4" s="9" t="s">
        <v>19</v>
      </c>
      <c r="B4" s="10">
        <v>930</v>
      </c>
      <c r="C4" s="10">
        <v>946</v>
      </c>
      <c r="D4" s="10">
        <v>1114</v>
      </c>
      <c r="E4" s="10">
        <v>1124</v>
      </c>
      <c r="H4" s="13">
        <f t="shared" si="0"/>
        <v>0.2086021505376344</v>
      </c>
    </row>
    <row r="5" spans="1:8" x14ac:dyDescent="0.2">
      <c r="A5" s="9" t="s">
        <v>20</v>
      </c>
      <c r="B5" s="10">
        <v>8944</v>
      </c>
      <c r="C5" s="10">
        <v>9286</v>
      </c>
      <c r="D5" s="10">
        <v>9386</v>
      </c>
      <c r="E5" s="10">
        <v>9808</v>
      </c>
      <c r="H5" s="13">
        <f t="shared" si="0"/>
        <v>9.6601073345259386E-2</v>
      </c>
    </row>
    <row r="6" spans="1:8" x14ac:dyDescent="0.2">
      <c r="A6" s="9" t="s">
        <v>21</v>
      </c>
      <c r="B6" s="10">
        <v>3256</v>
      </c>
      <c r="C6" s="10">
        <v>3296</v>
      </c>
      <c r="D6" s="10">
        <v>3664</v>
      </c>
      <c r="E6" s="10">
        <v>3742</v>
      </c>
      <c r="H6" s="13">
        <f t="shared" si="0"/>
        <v>0.14926289926289926</v>
      </c>
    </row>
    <row r="7" spans="1:8" x14ac:dyDescent="0.2">
      <c r="A7" s="9"/>
      <c r="B7" s="10"/>
      <c r="C7" s="10"/>
      <c r="D7" s="10"/>
      <c r="E7" s="10"/>
      <c r="H7" s="13"/>
    </row>
    <row r="8" spans="1:8" x14ac:dyDescent="0.2">
      <c r="A8" s="9" t="s">
        <v>30</v>
      </c>
      <c r="B8" s="10">
        <f>(B2+B4+B5+B6)</f>
        <v>22387</v>
      </c>
      <c r="C8" s="10">
        <f t="shared" ref="C8:E8" si="1">(C2+C4+C5+C6)</f>
        <v>22943</v>
      </c>
      <c r="D8" s="10">
        <f t="shared" si="1"/>
        <v>23597</v>
      </c>
      <c r="E8" s="10">
        <f t="shared" si="1"/>
        <v>24183</v>
      </c>
      <c r="H8" s="13">
        <f t="shared" si="0"/>
        <v>8.022513065618439E-2</v>
      </c>
    </row>
    <row r="9" spans="1:8" x14ac:dyDescent="0.2">
      <c r="A9" s="9" t="s">
        <v>31</v>
      </c>
      <c r="B9" s="10">
        <f>(B3+B4+B5+B6)</f>
        <v>36496</v>
      </c>
      <c r="C9" s="10">
        <f t="shared" ref="C9:E9" si="2">(C3+C4+C5+C6)</f>
        <v>37292</v>
      </c>
      <c r="D9" s="10">
        <f t="shared" si="2"/>
        <v>38624</v>
      </c>
      <c r="E9" s="10">
        <f t="shared" si="2"/>
        <v>39840</v>
      </c>
      <c r="H9" s="13">
        <f t="shared" si="0"/>
        <v>9.1626479614204295E-2</v>
      </c>
    </row>
    <row r="10" spans="1:8" x14ac:dyDescent="0.2">
      <c r="A10" s="9"/>
      <c r="B10" s="9"/>
      <c r="C10" s="9"/>
      <c r="D10" s="10"/>
      <c r="E10" s="10"/>
    </row>
    <row r="11" spans="1:8" x14ac:dyDescent="0.2">
      <c r="A11" s="9" t="s">
        <v>35</v>
      </c>
      <c r="B11" s="9"/>
      <c r="C11" s="9"/>
      <c r="D11" s="10"/>
      <c r="E11" s="10"/>
      <c r="F11" s="12">
        <f>(E9-E8)</f>
        <v>15657</v>
      </c>
      <c r="G11" s="13">
        <f>(E8/E9)</f>
        <v>0.60700301204819274</v>
      </c>
    </row>
    <row r="12" spans="1:8" x14ac:dyDescent="0.2">
      <c r="A12" s="9" t="s">
        <v>27</v>
      </c>
      <c r="B12" s="9"/>
      <c r="C12" s="11">
        <f>(C2-B2)/B2</f>
        <v>1.706816463217025E-2</v>
      </c>
      <c r="D12" s="11">
        <f>(D2-C2)/C2</f>
        <v>1.9118428040361126E-3</v>
      </c>
      <c r="E12" s="11">
        <f>(E2-D2)/D2</f>
        <v>8.0568217958231735E-3</v>
      </c>
      <c r="F12" s="12"/>
      <c r="G12" s="13"/>
    </row>
    <row r="13" spans="1:8" x14ac:dyDescent="0.2">
      <c r="A13" s="9" t="s">
        <v>28</v>
      </c>
      <c r="B13" s="9"/>
      <c r="C13" s="11">
        <f>(C3-B3)/B3</f>
        <v>1.7033296242403493E-2</v>
      </c>
      <c r="D13" s="11">
        <f>(D3-C3)/C3</f>
        <v>2.9287998653425348E-2</v>
      </c>
      <c r="E13" s="11">
        <f>(E3-D3)/D3</f>
        <v>2.8863450531479967E-2</v>
      </c>
      <c r="F13" s="12"/>
      <c r="G13" s="13"/>
    </row>
    <row r="14" spans="1:8" x14ac:dyDescent="0.2">
      <c r="A14" s="9"/>
      <c r="B14" s="9"/>
      <c r="C14" s="9"/>
      <c r="D14" s="10"/>
      <c r="E1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Biography</vt:lpstr>
      <vt:lpstr>UARK Tuition</vt:lpstr>
      <vt:lpstr>Mizzou Tuition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Journalism Student</dc:creator>
  <cp:lastModifiedBy>Microsoft Office User</cp:lastModifiedBy>
  <dcterms:created xsi:type="dcterms:W3CDTF">2017-01-26T17:31:45Z</dcterms:created>
  <dcterms:modified xsi:type="dcterms:W3CDTF">2017-01-29T19:48:52Z</dcterms:modified>
</cp:coreProperties>
</file>