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3416"/>
  <workbookPr showInkAnnotation="0" autoCompressPictures="0"/>
  <bookViews>
    <workbookView xWindow="3660" yWindow="0" windowWidth="28800" windowHeight="16740" tabRatio="500" activeTab="1"/>
  </bookViews>
  <sheets>
    <sheet name="LocalCrime Erin McGuinness.csv" sheetId="1" r:id="rId1"/>
    <sheet name="2014" sheetId="2" r:id="rId2"/>
  </sheets>
  <calcPr calcId="0" concurrentCalc="0"/>
  <extLst>
    <ext xmlns:mx="http://schemas.microsoft.com/office/mac/excel/2008/main" uri="{7523E5D3-25F3-A5E0-1632-64F254C22452}">
      <mx:ArchID Flags="2"/>
    </ext>
  </extLst>
</workbook>
</file>

<file path=xl/calcChain.xml><?xml version="1.0" encoding="utf-8"?>
<calcChain xmlns="http://schemas.openxmlformats.org/spreadsheetml/2006/main">
  <c r="Y3" i="2" l="1"/>
  <c r="Z3" i="2"/>
  <c r="Y4" i="2"/>
  <c r="Z4" i="2"/>
  <c r="Y5" i="2"/>
  <c r="Z5" i="2"/>
  <c r="Y6" i="2"/>
  <c r="Z6" i="2"/>
  <c r="Y7" i="2"/>
  <c r="Z7" i="2"/>
  <c r="Y8" i="2"/>
  <c r="Z8" i="2"/>
  <c r="Y9" i="2"/>
  <c r="Z9" i="2"/>
  <c r="Y10" i="2"/>
  <c r="Z10" i="2"/>
  <c r="Y11" i="2"/>
  <c r="Z11" i="2"/>
  <c r="Y12" i="2"/>
  <c r="Z12" i="2"/>
  <c r="Y13" i="2"/>
  <c r="Z13" i="2"/>
  <c r="Y14" i="2"/>
  <c r="Z14" i="2"/>
  <c r="Y15" i="2"/>
  <c r="Z15" i="2"/>
  <c r="Y16" i="2"/>
  <c r="Z16" i="2"/>
  <c r="Y17" i="2"/>
  <c r="Z17" i="2"/>
  <c r="Y18" i="2"/>
  <c r="Z18" i="2"/>
  <c r="Y19" i="2"/>
  <c r="Z19" i="2"/>
  <c r="Y20" i="2"/>
  <c r="Z20" i="2"/>
  <c r="Y21" i="2"/>
  <c r="Z21" i="2"/>
  <c r="Y22" i="2"/>
  <c r="Z22" i="2"/>
  <c r="Y23" i="2"/>
  <c r="Z23" i="2"/>
  <c r="Y24" i="2"/>
  <c r="Z24" i="2"/>
  <c r="Y25" i="2"/>
  <c r="Z25" i="2"/>
  <c r="Y26" i="2"/>
  <c r="Z26" i="2"/>
  <c r="Y27" i="2"/>
  <c r="Z27" i="2"/>
  <c r="Y28" i="2"/>
  <c r="Z28" i="2"/>
  <c r="Y29" i="2"/>
  <c r="Z29" i="2"/>
  <c r="Y30" i="2"/>
  <c r="Z30" i="2"/>
  <c r="Y31" i="2"/>
  <c r="Z31" i="2"/>
  <c r="Y32" i="2"/>
  <c r="Z32" i="2"/>
  <c r="Y33" i="2"/>
  <c r="Z33" i="2"/>
  <c r="Y34" i="2"/>
  <c r="Z34" i="2"/>
  <c r="Y35" i="2"/>
  <c r="Z35" i="2"/>
  <c r="Y36" i="2"/>
  <c r="Z36" i="2"/>
  <c r="Y37" i="2"/>
  <c r="Z37" i="2"/>
  <c r="Y38" i="2"/>
  <c r="Z38" i="2"/>
  <c r="Y39" i="2"/>
  <c r="Z39" i="2"/>
  <c r="Y40" i="2"/>
  <c r="Z40" i="2"/>
  <c r="Y41" i="2"/>
  <c r="Z41" i="2"/>
  <c r="Y42" i="2"/>
  <c r="Z42" i="2"/>
  <c r="Y43" i="2"/>
  <c r="Z43" i="2"/>
  <c r="Y2" i="2"/>
  <c r="Z2" i="2"/>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10" i="1"/>
</calcChain>
</file>

<file path=xl/sharedStrings.xml><?xml version="1.0" encoding="utf-8"?>
<sst xmlns="http://schemas.openxmlformats.org/spreadsheetml/2006/main" count="250" uniqueCount="91">
  <si>
    <t>Uniform Crime Reporting Statistics - UCR Data Online</t>
  </si>
  <si>
    <t>http://www.ucrdatatool.gov/</t>
  </si>
  <si>
    <t>Crime in 2013</t>
  </si>
  <si>
    <t>Number of offenses reported</t>
  </si>
  <si>
    <t>Crime rate per 100,000 population</t>
  </si>
  <si>
    <t>Violent crime</t>
  </si>
  <si>
    <t>Property crime</t>
  </si>
  <si>
    <t>Agency</t>
  </si>
  <si>
    <t>State</t>
  </si>
  <si>
    <t>Months</t>
  </si>
  <si>
    <t>Population</t>
  </si>
  <si>
    <t>Violent crime total</t>
  </si>
  <si>
    <t>Murder and nonnegligent Manslaughter</t>
  </si>
  <si>
    <t>Legacy rape /1</t>
  </si>
  <si>
    <t>Revised rape /2</t>
  </si>
  <si>
    <t>Robbery</t>
  </si>
  <si>
    <t>Aggravated assault</t>
  </si>
  <si>
    <t>Property crime total</t>
  </si>
  <si>
    <t>Burglary</t>
  </si>
  <si>
    <t>Larceny-theft</t>
  </si>
  <si>
    <t>Motor vehicle theft</t>
  </si>
  <si>
    <t>Violent Crime rate</t>
  </si>
  <si>
    <t>Murder and nonnegligent manslaughter rate</t>
  </si>
  <si>
    <t>Legacy rape rate /1</t>
  </si>
  <si>
    <t>Revised rape rate /2</t>
  </si>
  <si>
    <t>Robbery rate</t>
  </si>
  <si>
    <t>Aggravated assault rate</t>
  </si>
  <si>
    <t>Property crime rate</t>
  </si>
  <si>
    <t>Burglary rate</t>
  </si>
  <si>
    <t>Larceny-theft rate</t>
  </si>
  <si>
    <t>Motor vehicle theft rate</t>
  </si>
  <si>
    <t>Arkadelphia Police Dept</t>
  </si>
  <si>
    <t>AR</t>
  </si>
  <si>
    <t>Benton County Sheriff Department</t>
  </si>
  <si>
    <t>Benton Police Dept</t>
  </si>
  <si>
    <t>Bentonville Police Dept</t>
  </si>
  <si>
    <t>Blytheville Police Dept</t>
  </si>
  <si>
    <t>Bryant Police Dept</t>
  </si>
  <si>
    <t>Cabot Police Dept</t>
  </si>
  <si>
    <t>Camden Police Dept</t>
  </si>
  <si>
    <t>Centerton Police Dept</t>
  </si>
  <si>
    <t>Conway Police Dept</t>
  </si>
  <si>
    <t>Crawford County Sheriff Department</t>
  </si>
  <si>
    <t>El Dorado Police Dept</t>
  </si>
  <si>
    <t>Faulkner County Sheriff Department</t>
  </si>
  <si>
    <t>Fayetteville Police Dept</t>
  </si>
  <si>
    <t>Forrest City Police Dept</t>
  </si>
  <si>
    <t>City Of Fort Smith Police Dept</t>
  </si>
  <si>
    <t>Garland County Sheriff Department</t>
  </si>
  <si>
    <t>Harrison Police Dept</t>
  </si>
  <si>
    <t>Helena Police Dept</t>
  </si>
  <si>
    <t>Hope Police Dept</t>
  </si>
  <si>
    <t>Hot Springs Police Dept</t>
  </si>
  <si>
    <t>Independence County Sheriff Department</t>
  </si>
  <si>
    <t>Jacksonville Police Dept</t>
  </si>
  <si>
    <t>Jonesboro Police Dept</t>
  </si>
  <si>
    <t>Little Rock Police Dept</t>
  </si>
  <si>
    <t>Lonoke County Sheriff Department</t>
  </si>
  <si>
    <t>Magnolia Police Dept</t>
  </si>
  <si>
    <t>Malvern Police Dept</t>
  </si>
  <si>
    <t>Marion Police Dept</t>
  </si>
  <si>
    <t>Maumelle Police Dept</t>
  </si>
  <si>
    <t>Mountain Home Police Dept</t>
  </si>
  <si>
    <t>North Little Rock Police Dept</t>
  </si>
  <si>
    <t>Paragould Police Dept</t>
  </si>
  <si>
    <t>Pine Bluff Police Dept</t>
  </si>
  <si>
    <t>Pope County Sheriff Department</t>
  </si>
  <si>
    <t>Pulaski County Sheriff Department</t>
  </si>
  <si>
    <t>Rogers Police Dept</t>
  </si>
  <si>
    <t>Russellville Police Dept</t>
  </si>
  <si>
    <t>Sherwood Police Dept</t>
  </si>
  <si>
    <t>Siloam Springs Police Dept</t>
  </si>
  <si>
    <t>Springdale Police Dept</t>
  </si>
  <si>
    <t>Texarkana Police Dept</t>
  </si>
  <si>
    <t>Van Buren Police Dept</t>
  </si>
  <si>
    <t>Washington County Sheriff Department</t>
  </si>
  <si>
    <t>West Memphis Police Dept</t>
  </si>
  <si>
    <t>White County Sheriff Department</t>
  </si>
  <si>
    <t xml:space="preserve">		</t>
  </si>
  <si>
    <t>1. The figures shown in this column for the offense of rape were estimated using the legacy UCR definition of rape - previously known as "Forcible" rape.  See UCR Offense Definitions for further information.</t>
  </si>
  <si>
    <t>2. The figures shown in this column for the offense of rape were estimated using the revised Uniform Crime Reporting (UCR) definition of rape. In December 2011 the UCR program changed its definition of SRS rape to this revised definition. This change can be seen in the UCR data starting in 2013. Prior to 2013 this column will be blank. See UCR Offense Definitions for further information.</t>
  </si>
  <si>
    <t>Notes: When data are unavailable, the cells are blank or the year is not presented.</t>
  </si>
  <si>
    <t xml:space="preserve">              Variations in population coverage and reporting practices may cause differences in reporting from year to year. (See definitions)</t>
  </si>
  <si>
    <t xml:space="preserve">              MSA and non-MSA county populations are not available.</t>
  </si>
  <si>
    <t xml:space="preserve">          Crime rates are not available for agencies that report data for less than 12 months of a year.</t>
  </si>
  <si>
    <t xml:space="preserve">Sources: FBI, Uniform Crime Reports, prepared by the National Archive of Criminal Justice Data </t>
  </si>
  <si>
    <t xml:space="preserve">Date of download: Sep 06 2017 </t>
  </si>
  <si>
    <t>voilent crime rate per 1000 people</t>
  </si>
  <si>
    <t>Saline County Sheriff Department</t>
  </si>
  <si>
    <t xml:space="preserve">Violent Crime Rate per 1000 People </t>
  </si>
  <si>
    <t>Per Capita Percent Change 2013-14</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</si>
</sst>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2"/>
      <color theme="1"/>
      <name val="Calibri"/>
      <family val="2"/>
      <scheme val="minor"/>
    </font>
    <font>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4">
    <xf numFmtId="0" fontId="0" fillId="0" borderId="0" xfId="0"/>
    <xf numFmtId="2" fontId="0" fillId="0" borderId="0" xfId="0" applyNumberFormat="1"/>
    <xf numFmtId="9" fontId="0" fillId="0" borderId="0" xfId="1" applyFont="1"/>
    <xf numFmtId="2" fontId="0" fillId="0" borderId="0" xfId="1" applyNumberFormat="1" applyFont="1"/>
  </cellXfs>
  <cellStyles count="2">
    <cellStyle name="Normal" xfId="0" builtinId="0"/>
    <cellStyle name="Percent"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3"/>
  <sheetViews>
    <sheetView topLeftCell="X1" workbookViewId="0">
      <selection activeCell="Z9" sqref="Z9"/>
    </sheetView>
  </sheetViews>
  <sheetFormatPr baseColWidth="10" defaultRowHeight="15" x14ac:dyDescent="0"/>
  <cols>
    <col min="15" max="15" width="29" customWidth="1"/>
    <col min="24" max="24" width="22.33203125" customWidth="1"/>
    <col min="25" max="25" width="29.83203125" customWidth="1"/>
  </cols>
  <sheetData>
    <row r="1" spans="1:25">
      <c r="A1" t="s">
        <v>0</v>
      </c>
    </row>
    <row r="2" spans="1:25">
      <c r="A2" t="s">
        <v>1</v>
      </c>
    </row>
    <row r="4" spans="1:25">
      <c r="A4" t="s">
        <v>2</v>
      </c>
    </row>
    <row r="6" spans="1:25">
      <c r="E6" t="s">
        <v>3</v>
      </c>
      <c r="O6" t="s">
        <v>4</v>
      </c>
    </row>
    <row r="7" spans="1:25">
      <c r="E7" t="s">
        <v>5</v>
      </c>
      <c r="K7" t="s">
        <v>6</v>
      </c>
      <c r="O7" t="s">
        <v>5</v>
      </c>
      <c r="U7" t="s">
        <v>6</v>
      </c>
    </row>
    <row r="9" spans="1:25">
      <c r="A9" t="s">
        <v>7</v>
      </c>
      <c r="B9" t="s">
        <v>8</v>
      </c>
      <c r="C9" t="s">
        <v>9</v>
      </c>
      <c r="D9" t="s">
        <v>10</v>
      </c>
      <c r="E9" t="s">
        <v>11</v>
      </c>
      <c r="F9" t="s">
        <v>12</v>
      </c>
      <c r="G9" t="s">
        <v>13</v>
      </c>
      <c r="H9" t="s">
        <v>14</v>
      </c>
      <c r="I9" t="s">
        <v>15</v>
      </c>
      <c r="J9" t="s">
        <v>16</v>
      </c>
      <c r="K9" t="s">
        <v>17</v>
      </c>
      <c r="L9" t="s">
        <v>18</v>
      </c>
      <c r="M9" t="s">
        <v>19</v>
      </c>
      <c r="N9" t="s">
        <v>20</v>
      </c>
      <c r="O9" t="s">
        <v>21</v>
      </c>
      <c r="P9" t="s">
        <v>22</v>
      </c>
      <c r="Q9" t="s">
        <v>23</v>
      </c>
      <c r="R9" t="s">
        <v>24</v>
      </c>
      <c r="S9" t="s">
        <v>25</v>
      </c>
      <c r="T9" t="s">
        <v>26</v>
      </c>
      <c r="U9" t="s">
        <v>27</v>
      </c>
      <c r="V9" t="s">
        <v>28</v>
      </c>
      <c r="W9" t="s">
        <v>29</v>
      </c>
      <c r="X9" t="s">
        <v>30</v>
      </c>
      <c r="Y9" t="s">
        <v>87</v>
      </c>
    </row>
    <row r="10" spans="1:25">
      <c r="A10" t="s">
        <v>31</v>
      </c>
      <c r="B10" t="s">
        <v>32</v>
      </c>
      <c r="C10">
        <v>12</v>
      </c>
      <c r="D10">
        <v>10829</v>
      </c>
      <c r="E10">
        <v>40</v>
      </c>
      <c r="F10">
        <v>1</v>
      </c>
      <c r="H10">
        <v>6</v>
      </c>
      <c r="I10">
        <v>4</v>
      </c>
      <c r="J10">
        <v>29</v>
      </c>
      <c r="K10">
        <v>358</v>
      </c>
      <c r="L10">
        <v>93</v>
      </c>
      <c r="M10">
        <v>255</v>
      </c>
      <c r="N10">
        <v>10</v>
      </c>
      <c r="O10">
        <v>369.4</v>
      </c>
      <c r="P10">
        <v>9.1999999999999993</v>
      </c>
      <c r="R10">
        <v>55.4</v>
      </c>
      <c r="S10">
        <v>36.9</v>
      </c>
      <c r="T10">
        <v>267.8</v>
      </c>
      <c r="U10">
        <v>3305.9</v>
      </c>
      <c r="V10">
        <v>858.8</v>
      </c>
      <c r="W10">
        <v>2354.8000000000002</v>
      </c>
      <c r="X10">
        <v>92.3</v>
      </c>
      <c r="Y10" s="3">
        <f>(E10/D10)*1000</f>
        <v>3.6937852063902485</v>
      </c>
    </row>
    <row r="11" spans="1:25">
      <c r="A11" t="s">
        <v>33</v>
      </c>
      <c r="B11" t="s">
        <v>32</v>
      </c>
      <c r="C11">
        <v>12</v>
      </c>
      <c r="E11">
        <v>85</v>
      </c>
      <c r="F11">
        <v>1</v>
      </c>
      <c r="H11">
        <v>27</v>
      </c>
      <c r="I11">
        <v>2</v>
      </c>
      <c r="J11">
        <v>55</v>
      </c>
      <c r="K11">
        <v>417</v>
      </c>
      <c r="L11">
        <v>198</v>
      </c>
      <c r="M11">
        <v>197</v>
      </c>
      <c r="N11">
        <v>22</v>
      </c>
      <c r="Y11" s="3" t="e">
        <f t="shared" ref="Y11:Y54" si="0">(E11/D11)*1000</f>
        <v>#DIV/0!</v>
      </c>
    </row>
    <row r="12" spans="1:25">
      <c r="A12" t="s">
        <v>34</v>
      </c>
      <c r="B12" t="s">
        <v>32</v>
      </c>
      <c r="C12">
        <v>12</v>
      </c>
      <c r="D12">
        <v>32548</v>
      </c>
      <c r="E12">
        <v>107</v>
      </c>
      <c r="F12">
        <v>0</v>
      </c>
      <c r="H12">
        <v>12</v>
      </c>
      <c r="I12">
        <v>18</v>
      </c>
      <c r="J12">
        <v>77</v>
      </c>
      <c r="K12">
        <v>1370</v>
      </c>
      <c r="L12">
        <v>313</v>
      </c>
      <c r="M12">
        <v>976</v>
      </c>
      <c r="N12">
        <v>81</v>
      </c>
      <c r="O12">
        <v>328.7</v>
      </c>
      <c r="P12">
        <v>0</v>
      </c>
      <c r="R12">
        <v>36.9</v>
      </c>
      <c r="S12">
        <v>55.3</v>
      </c>
      <c r="T12">
        <v>236.6</v>
      </c>
      <c r="U12">
        <v>4209.2</v>
      </c>
      <c r="V12">
        <v>961.7</v>
      </c>
      <c r="W12">
        <v>2998.6</v>
      </c>
      <c r="X12">
        <v>248.9</v>
      </c>
      <c r="Y12" s="3">
        <f t="shared" si="0"/>
        <v>3.2874523780262996</v>
      </c>
    </row>
    <row r="13" spans="1:25">
      <c r="A13" t="s">
        <v>35</v>
      </c>
      <c r="B13" t="s">
        <v>32</v>
      </c>
      <c r="C13">
        <v>12</v>
      </c>
      <c r="D13">
        <v>39132</v>
      </c>
      <c r="E13">
        <v>61</v>
      </c>
      <c r="F13">
        <v>0</v>
      </c>
      <c r="H13">
        <v>12</v>
      </c>
      <c r="I13">
        <v>2</v>
      </c>
      <c r="J13">
        <v>47</v>
      </c>
      <c r="K13">
        <v>686</v>
      </c>
      <c r="L13">
        <v>117</v>
      </c>
      <c r="M13">
        <v>557</v>
      </c>
      <c r="N13">
        <v>12</v>
      </c>
      <c r="O13">
        <v>155.9</v>
      </c>
      <c r="P13">
        <v>0</v>
      </c>
      <c r="R13">
        <v>30.7</v>
      </c>
      <c r="S13">
        <v>5.0999999999999996</v>
      </c>
      <c r="T13">
        <v>120.1</v>
      </c>
      <c r="U13">
        <v>1753</v>
      </c>
      <c r="V13">
        <v>299</v>
      </c>
      <c r="W13">
        <v>1423.4</v>
      </c>
      <c r="X13">
        <v>30.7</v>
      </c>
      <c r="Y13" s="3">
        <f t="shared" si="0"/>
        <v>1.5588265358274558</v>
      </c>
    </row>
    <row r="14" spans="1:25">
      <c r="A14" t="s">
        <v>36</v>
      </c>
      <c r="B14" t="s">
        <v>32</v>
      </c>
      <c r="C14">
        <v>12</v>
      </c>
      <c r="D14">
        <v>15220</v>
      </c>
      <c r="E14">
        <v>235</v>
      </c>
      <c r="F14">
        <v>3</v>
      </c>
      <c r="H14">
        <v>12</v>
      </c>
      <c r="I14">
        <v>53</v>
      </c>
      <c r="J14">
        <v>167</v>
      </c>
      <c r="K14">
        <v>1292</v>
      </c>
      <c r="L14">
        <v>536</v>
      </c>
      <c r="M14">
        <v>705</v>
      </c>
      <c r="N14">
        <v>51</v>
      </c>
      <c r="O14">
        <v>1544</v>
      </c>
      <c r="P14">
        <v>19.7</v>
      </c>
      <c r="R14">
        <v>78.8</v>
      </c>
      <c r="S14">
        <v>348.2</v>
      </c>
      <c r="T14">
        <v>1097.2</v>
      </c>
      <c r="U14">
        <v>8488.7999999999993</v>
      </c>
      <c r="V14">
        <v>3521.7</v>
      </c>
      <c r="W14">
        <v>4632.1000000000004</v>
      </c>
      <c r="X14">
        <v>335.1</v>
      </c>
      <c r="Y14" s="3">
        <f t="shared" si="0"/>
        <v>15.440210249671484</v>
      </c>
    </row>
    <row r="15" spans="1:25">
      <c r="A15" t="s">
        <v>37</v>
      </c>
      <c r="B15" t="s">
        <v>32</v>
      </c>
      <c r="C15">
        <v>12</v>
      </c>
      <c r="D15">
        <v>19366</v>
      </c>
      <c r="E15">
        <v>12</v>
      </c>
      <c r="F15">
        <v>0</v>
      </c>
      <c r="H15">
        <v>5</v>
      </c>
      <c r="I15">
        <v>7</v>
      </c>
      <c r="J15">
        <v>0</v>
      </c>
      <c r="K15">
        <v>905</v>
      </c>
      <c r="L15">
        <v>204</v>
      </c>
      <c r="M15">
        <v>668</v>
      </c>
      <c r="N15">
        <v>33</v>
      </c>
      <c r="O15">
        <v>62</v>
      </c>
      <c r="P15">
        <v>0</v>
      </c>
      <c r="R15">
        <v>25.8</v>
      </c>
      <c r="S15">
        <v>36.1</v>
      </c>
      <c r="T15">
        <v>0</v>
      </c>
      <c r="U15">
        <v>4673.1000000000004</v>
      </c>
      <c r="V15">
        <v>1053.4000000000001</v>
      </c>
      <c r="W15">
        <v>3449.3</v>
      </c>
      <c r="X15">
        <v>170.4</v>
      </c>
      <c r="Y15" s="3">
        <f t="shared" si="0"/>
        <v>0.61964267272539508</v>
      </c>
    </row>
    <row r="16" spans="1:25">
      <c r="A16" t="s">
        <v>38</v>
      </c>
      <c r="B16" t="s">
        <v>32</v>
      </c>
      <c r="C16">
        <v>12</v>
      </c>
      <c r="D16">
        <v>24695</v>
      </c>
      <c r="E16">
        <v>56</v>
      </c>
      <c r="F16">
        <v>0</v>
      </c>
      <c r="H16">
        <v>12</v>
      </c>
      <c r="I16">
        <v>13</v>
      </c>
      <c r="J16">
        <v>31</v>
      </c>
      <c r="K16">
        <v>924</v>
      </c>
      <c r="L16">
        <v>393</v>
      </c>
      <c r="M16">
        <v>486</v>
      </c>
      <c r="N16">
        <v>45</v>
      </c>
      <c r="O16">
        <v>226.8</v>
      </c>
      <c r="P16">
        <v>0</v>
      </c>
      <c r="R16">
        <v>48.6</v>
      </c>
      <c r="S16">
        <v>52.6</v>
      </c>
      <c r="T16">
        <v>125.5</v>
      </c>
      <c r="U16">
        <v>3741.6</v>
      </c>
      <c r="V16">
        <v>1591.4</v>
      </c>
      <c r="W16">
        <v>1968</v>
      </c>
      <c r="X16">
        <v>182.2</v>
      </c>
      <c r="Y16" s="3">
        <f t="shared" si="0"/>
        <v>2.2676655193358979</v>
      </c>
    </row>
    <row r="17" spans="1:25">
      <c r="A17" t="s">
        <v>39</v>
      </c>
      <c r="B17" t="s">
        <v>32</v>
      </c>
      <c r="C17">
        <v>12</v>
      </c>
      <c r="D17">
        <v>11726</v>
      </c>
      <c r="E17">
        <v>63</v>
      </c>
      <c r="F17">
        <v>0</v>
      </c>
      <c r="H17">
        <v>7</v>
      </c>
      <c r="I17">
        <v>14</v>
      </c>
      <c r="J17">
        <v>42</v>
      </c>
      <c r="K17">
        <v>465</v>
      </c>
      <c r="L17">
        <v>119</v>
      </c>
      <c r="M17">
        <v>336</v>
      </c>
      <c r="N17">
        <v>10</v>
      </c>
      <c r="O17">
        <v>537.29999999999995</v>
      </c>
      <c r="P17">
        <v>0</v>
      </c>
      <c r="R17">
        <v>59.7</v>
      </c>
      <c r="S17">
        <v>119.4</v>
      </c>
      <c r="T17">
        <v>358.2</v>
      </c>
      <c r="U17">
        <v>3965.5</v>
      </c>
      <c r="V17">
        <v>1014.8</v>
      </c>
      <c r="W17">
        <v>2865.4</v>
      </c>
      <c r="X17">
        <v>85.3</v>
      </c>
      <c r="Y17" s="3">
        <f t="shared" si="0"/>
        <v>5.3726761043834221</v>
      </c>
    </row>
    <row r="18" spans="1:25">
      <c r="A18" t="s">
        <v>40</v>
      </c>
      <c r="B18" t="s">
        <v>32</v>
      </c>
      <c r="C18">
        <v>12</v>
      </c>
      <c r="D18">
        <v>10377</v>
      </c>
      <c r="E18">
        <v>22</v>
      </c>
      <c r="F18">
        <v>0</v>
      </c>
      <c r="H18">
        <v>5</v>
      </c>
      <c r="I18">
        <v>1</v>
      </c>
      <c r="J18">
        <v>16</v>
      </c>
      <c r="K18">
        <v>65</v>
      </c>
      <c r="L18">
        <v>18</v>
      </c>
      <c r="M18">
        <v>46</v>
      </c>
      <c r="N18">
        <v>1</v>
      </c>
      <c r="O18">
        <v>212</v>
      </c>
      <c r="P18">
        <v>0</v>
      </c>
      <c r="R18">
        <v>48.2</v>
      </c>
      <c r="S18">
        <v>9.6</v>
      </c>
      <c r="T18">
        <v>154.19999999999999</v>
      </c>
      <c r="U18">
        <v>626.4</v>
      </c>
      <c r="V18">
        <v>173.5</v>
      </c>
      <c r="W18">
        <v>443.3</v>
      </c>
      <c r="X18">
        <v>9.6</v>
      </c>
      <c r="Y18" s="3">
        <f t="shared" si="0"/>
        <v>2.1200732388937076</v>
      </c>
    </row>
    <row r="19" spans="1:25">
      <c r="A19" t="s">
        <v>41</v>
      </c>
      <c r="B19" t="s">
        <v>32</v>
      </c>
      <c r="C19">
        <v>12</v>
      </c>
      <c r="D19">
        <v>64060</v>
      </c>
      <c r="E19">
        <v>242</v>
      </c>
      <c r="F19">
        <v>1</v>
      </c>
      <c r="H19">
        <v>24</v>
      </c>
      <c r="I19">
        <v>49</v>
      </c>
      <c r="J19">
        <v>168</v>
      </c>
      <c r="K19">
        <v>2813</v>
      </c>
      <c r="L19">
        <v>371</v>
      </c>
      <c r="M19">
        <v>2334</v>
      </c>
      <c r="N19">
        <v>108</v>
      </c>
      <c r="O19">
        <v>377.8</v>
      </c>
      <c r="P19">
        <v>1.6</v>
      </c>
      <c r="R19">
        <v>37.5</v>
      </c>
      <c r="S19">
        <v>76.5</v>
      </c>
      <c r="T19">
        <v>262.3</v>
      </c>
      <c r="U19">
        <v>4391.2</v>
      </c>
      <c r="V19">
        <v>579.1</v>
      </c>
      <c r="W19">
        <v>3643.5</v>
      </c>
      <c r="X19">
        <v>168.6</v>
      </c>
      <c r="Y19" s="3">
        <f t="shared" si="0"/>
        <v>3.7777083983765221</v>
      </c>
    </row>
    <row r="20" spans="1:25">
      <c r="A20" t="s">
        <v>42</v>
      </c>
      <c r="B20" t="s">
        <v>32</v>
      </c>
      <c r="C20">
        <v>12</v>
      </c>
      <c r="E20">
        <v>91</v>
      </c>
      <c r="F20">
        <v>1</v>
      </c>
      <c r="H20">
        <v>6</v>
      </c>
      <c r="I20">
        <v>2</v>
      </c>
      <c r="J20">
        <v>82</v>
      </c>
      <c r="K20">
        <v>404</v>
      </c>
      <c r="L20">
        <v>91</v>
      </c>
      <c r="M20">
        <v>279</v>
      </c>
      <c r="N20">
        <v>34</v>
      </c>
      <c r="Y20" s="3" t="e">
        <f t="shared" si="0"/>
        <v>#DIV/0!</v>
      </c>
    </row>
    <row r="21" spans="1:25">
      <c r="A21" t="s">
        <v>43</v>
      </c>
      <c r="B21" t="s">
        <v>32</v>
      </c>
      <c r="C21">
        <v>12</v>
      </c>
      <c r="D21">
        <v>18375</v>
      </c>
      <c r="E21">
        <v>164</v>
      </c>
      <c r="F21">
        <v>1</v>
      </c>
      <c r="H21">
        <v>13</v>
      </c>
      <c r="I21">
        <v>17</v>
      </c>
      <c r="J21">
        <v>133</v>
      </c>
      <c r="K21">
        <v>975</v>
      </c>
      <c r="L21">
        <v>361</v>
      </c>
      <c r="M21">
        <v>563</v>
      </c>
      <c r="N21">
        <v>51</v>
      </c>
      <c r="O21">
        <v>892.5</v>
      </c>
      <c r="P21">
        <v>5.4</v>
      </c>
      <c r="R21">
        <v>70.7</v>
      </c>
      <c r="S21">
        <v>92.5</v>
      </c>
      <c r="T21">
        <v>723.8</v>
      </c>
      <c r="U21">
        <v>5306.1</v>
      </c>
      <c r="V21">
        <v>1964.6</v>
      </c>
      <c r="W21">
        <v>3063.9</v>
      </c>
      <c r="X21">
        <v>277.60000000000002</v>
      </c>
      <c r="Y21" s="3">
        <f t="shared" si="0"/>
        <v>8.9251700680272101</v>
      </c>
    </row>
    <row r="22" spans="1:25">
      <c r="A22" t="s">
        <v>44</v>
      </c>
      <c r="B22" t="s">
        <v>32</v>
      </c>
      <c r="C22">
        <v>12</v>
      </c>
      <c r="E22">
        <v>95</v>
      </c>
      <c r="F22">
        <v>1</v>
      </c>
      <c r="H22">
        <v>24</v>
      </c>
      <c r="I22">
        <v>0</v>
      </c>
      <c r="J22">
        <v>70</v>
      </c>
      <c r="K22">
        <v>950</v>
      </c>
      <c r="L22">
        <v>258</v>
      </c>
      <c r="M22">
        <v>588</v>
      </c>
      <c r="N22">
        <v>104</v>
      </c>
      <c r="Y22" s="3" t="e">
        <f t="shared" si="0"/>
        <v>#DIV/0!</v>
      </c>
    </row>
    <row r="23" spans="1:25">
      <c r="A23" t="s">
        <v>45</v>
      </c>
      <c r="B23" t="s">
        <v>32</v>
      </c>
      <c r="C23">
        <v>12</v>
      </c>
      <c r="D23">
        <v>77900</v>
      </c>
      <c r="E23">
        <v>340</v>
      </c>
      <c r="F23">
        <v>3</v>
      </c>
      <c r="H23">
        <v>33</v>
      </c>
      <c r="I23">
        <v>33</v>
      </c>
      <c r="J23">
        <v>271</v>
      </c>
      <c r="K23">
        <v>3180</v>
      </c>
      <c r="L23">
        <v>540</v>
      </c>
      <c r="M23">
        <v>2480</v>
      </c>
      <c r="N23">
        <v>160</v>
      </c>
      <c r="O23">
        <v>436.5</v>
      </c>
      <c r="P23">
        <v>3.9</v>
      </c>
      <c r="R23">
        <v>42.4</v>
      </c>
      <c r="S23">
        <v>42.4</v>
      </c>
      <c r="T23">
        <v>347.9</v>
      </c>
      <c r="U23">
        <v>4082.2</v>
      </c>
      <c r="V23">
        <v>693.2</v>
      </c>
      <c r="W23">
        <v>3183.6</v>
      </c>
      <c r="X23">
        <v>205.4</v>
      </c>
      <c r="Y23" s="3">
        <f t="shared" si="0"/>
        <v>4.3645699614890887</v>
      </c>
    </row>
    <row r="24" spans="1:25">
      <c r="A24" t="s">
        <v>46</v>
      </c>
      <c r="B24" t="s">
        <v>32</v>
      </c>
      <c r="C24">
        <v>12</v>
      </c>
      <c r="D24">
        <v>15184</v>
      </c>
      <c r="E24">
        <v>135</v>
      </c>
      <c r="F24">
        <v>3</v>
      </c>
      <c r="H24">
        <v>4</v>
      </c>
      <c r="I24">
        <v>29</v>
      </c>
      <c r="J24">
        <v>99</v>
      </c>
      <c r="K24">
        <v>1080</v>
      </c>
      <c r="L24">
        <v>338</v>
      </c>
      <c r="M24">
        <v>715</v>
      </c>
      <c r="N24">
        <v>27</v>
      </c>
      <c r="O24">
        <v>889.1</v>
      </c>
      <c r="P24">
        <v>19.8</v>
      </c>
      <c r="R24">
        <v>26.3</v>
      </c>
      <c r="S24">
        <v>191</v>
      </c>
      <c r="T24">
        <v>652</v>
      </c>
      <c r="U24">
        <v>7112.8</v>
      </c>
      <c r="V24">
        <v>2226</v>
      </c>
      <c r="W24">
        <v>4708.8999999999996</v>
      </c>
      <c r="X24">
        <v>177.8</v>
      </c>
      <c r="Y24" s="3">
        <f t="shared" si="0"/>
        <v>8.8909378292939945</v>
      </c>
    </row>
    <row r="25" spans="1:25">
      <c r="A25" t="s">
        <v>47</v>
      </c>
      <c r="B25" t="s">
        <v>32</v>
      </c>
      <c r="C25">
        <v>12</v>
      </c>
      <c r="D25">
        <v>87821</v>
      </c>
      <c r="E25">
        <v>606</v>
      </c>
      <c r="F25">
        <v>4</v>
      </c>
      <c r="H25">
        <v>79</v>
      </c>
      <c r="I25">
        <v>94</v>
      </c>
      <c r="J25">
        <v>429</v>
      </c>
      <c r="K25">
        <v>4621</v>
      </c>
      <c r="L25">
        <v>975</v>
      </c>
      <c r="M25">
        <v>3447</v>
      </c>
      <c r="N25">
        <v>199</v>
      </c>
      <c r="O25">
        <v>690</v>
      </c>
      <c r="P25">
        <v>4.5999999999999996</v>
      </c>
      <c r="R25">
        <v>90</v>
      </c>
      <c r="S25">
        <v>107</v>
      </c>
      <c r="T25">
        <v>488.5</v>
      </c>
      <c r="U25">
        <v>5261.8</v>
      </c>
      <c r="V25">
        <v>1110.2</v>
      </c>
      <c r="W25">
        <v>3925</v>
      </c>
      <c r="X25">
        <v>226.6</v>
      </c>
      <c r="Y25" s="3">
        <f t="shared" si="0"/>
        <v>6.9003996766149323</v>
      </c>
    </row>
    <row r="26" spans="1:25">
      <c r="A26" t="s">
        <v>48</v>
      </c>
      <c r="B26" t="s">
        <v>32</v>
      </c>
      <c r="C26">
        <v>12</v>
      </c>
      <c r="E26">
        <v>319</v>
      </c>
      <c r="F26">
        <v>2</v>
      </c>
      <c r="H26">
        <v>45</v>
      </c>
      <c r="I26">
        <v>17</v>
      </c>
      <c r="J26">
        <v>255</v>
      </c>
      <c r="K26">
        <v>1997</v>
      </c>
      <c r="L26">
        <v>826</v>
      </c>
      <c r="M26">
        <v>1076</v>
      </c>
      <c r="N26">
        <v>95</v>
      </c>
      <c r="Y26" s="3" t="e">
        <f t="shared" si="0"/>
        <v>#DIV/0!</v>
      </c>
    </row>
    <row r="27" spans="1:25">
      <c r="A27" t="s">
        <v>49</v>
      </c>
      <c r="B27" t="s">
        <v>32</v>
      </c>
      <c r="C27">
        <v>12</v>
      </c>
      <c r="D27">
        <v>13234</v>
      </c>
      <c r="E27">
        <v>71</v>
      </c>
      <c r="F27">
        <v>0</v>
      </c>
      <c r="H27">
        <v>14</v>
      </c>
      <c r="I27">
        <v>2</v>
      </c>
      <c r="J27">
        <v>55</v>
      </c>
      <c r="K27">
        <v>700</v>
      </c>
      <c r="L27">
        <v>168</v>
      </c>
      <c r="M27">
        <v>510</v>
      </c>
      <c r="N27">
        <v>22</v>
      </c>
      <c r="O27">
        <v>536.5</v>
      </c>
      <c r="P27">
        <v>0</v>
      </c>
      <c r="R27">
        <v>105.8</v>
      </c>
      <c r="S27">
        <v>15.1</v>
      </c>
      <c r="T27">
        <v>415.6</v>
      </c>
      <c r="U27">
        <v>5289.4</v>
      </c>
      <c r="V27">
        <v>1269.5</v>
      </c>
      <c r="W27">
        <v>3853.7</v>
      </c>
      <c r="X27">
        <v>166.2</v>
      </c>
      <c r="Y27" s="3">
        <f t="shared" si="0"/>
        <v>5.364969019192988</v>
      </c>
    </row>
    <row r="28" spans="1:25">
      <c r="A28" t="s">
        <v>50</v>
      </c>
      <c r="B28" t="s">
        <v>32</v>
      </c>
      <c r="C28">
        <v>12</v>
      </c>
      <c r="D28">
        <v>11591</v>
      </c>
      <c r="E28">
        <v>151</v>
      </c>
      <c r="F28">
        <v>3</v>
      </c>
      <c r="H28">
        <v>17</v>
      </c>
      <c r="I28">
        <v>42</v>
      </c>
      <c r="J28">
        <v>89</v>
      </c>
      <c r="K28">
        <v>848</v>
      </c>
      <c r="L28">
        <v>347</v>
      </c>
      <c r="M28">
        <v>488</v>
      </c>
      <c r="N28">
        <v>13</v>
      </c>
      <c r="O28">
        <v>1302.7</v>
      </c>
      <c r="P28">
        <v>25.9</v>
      </c>
      <c r="R28">
        <v>146.69999999999999</v>
      </c>
      <c r="S28">
        <v>362.4</v>
      </c>
      <c r="T28">
        <v>767.8</v>
      </c>
      <c r="U28">
        <v>7316</v>
      </c>
      <c r="V28">
        <v>2993.7</v>
      </c>
      <c r="W28">
        <v>4210.2</v>
      </c>
      <c r="X28">
        <v>112.2</v>
      </c>
      <c r="Y28" s="3">
        <f t="shared" si="0"/>
        <v>13.02734880510741</v>
      </c>
    </row>
    <row r="29" spans="1:25">
      <c r="A29" t="s">
        <v>51</v>
      </c>
      <c r="B29" t="s">
        <v>32</v>
      </c>
      <c r="C29">
        <v>12</v>
      </c>
      <c r="D29">
        <v>10020</v>
      </c>
      <c r="E29">
        <v>82</v>
      </c>
      <c r="F29">
        <v>2</v>
      </c>
      <c r="H29">
        <v>13</v>
      </c>
      <c r="I29">
        <v>10</v>
      </c>
      <c r="J29">
        <v>57</v>
      </c>
      <c r="K29">
        <v>547</v>
      </c>
      <c r="L29">
        <v>189</v>
      </c>
      <c r="M29">
        <v>340</v>
      </c>
      <c r="N29">
        <v>18</v>
      </c>
      <c r="O29">
        <v>818.4</v>
      </c>
      <c r="P29">
        <v>20</v>
      </c>
      <c r="R29">
        <v>129.69999999999999</v>
      </c>
      <c r="S29">
        <v>99.8</v>
      </c>
      <c r="T29">
        <v>568.9</v>
      </c>
      <c r="U29">
        <v>5459.1</v>
      </c>
      <c r="V29">
        <v>1886.2</v>
      </c>
      <c r="W29">
        <v>3393.2</v>
      </c>
      <c r="X29">
        <v>179.6</v>
      </c>
      <c r="Y29" s="3">
        <f t="shared" si="0"/>
        <v>8.1836327345309368</v>
      </c>
    </row>
    <row r="30" spans="1:25">
      <c r="A30" t="s">
        <v>52</v>
      </c>
      <c r="B30" t="s">
        <v>32</v>
      </c>
      <c r="C30">
        <v>12</v>
      </c>
      <c r="D30">
        <v>35551</v>
      </c>
      <c r="E30">
        <v>140</v>
      </c>
      <c r="F30">
        <v>7</v>
      </c>
      <c r="H30">
        <v>25</v>
      </c>
      <c r="I30">
        <v>57</v>
      </c>
      <c r="J30">
        <v>51</v>
      </c>
      <c r="K30">
        <v>3181</v>
      </c>
      <c r="L30">
        <v>721</v>
      </c>
      <c r="M30">
        <v>2294</v>
      </c>
      <c r="N30">
        <v>166</v>
      </c>
      <c r="O30">
        <v>393.8</v>
      </c>
      <c r="P30">
        <v>19.7</v>
      </c>
      <c r="R30">
        <v>70.3</v>
      </c>
      <c r="S30">
        <v>160.30000000000001</v>
      </c>
      <c r="T30">
        <v>143.5</v>
      </c>
      <c r="U30">
        <v>8947.7000000000007</v>
      </c>
      <c r="V30">
        <v>2028.1</v>
      </c>
      <c r="W30">
        <v>6452.7</v>
      </c>
      <c r="X30">
        <v>466.9</v>
      </c>
      <c r="Y30" s="3">
        <f t="shared" si="0"/>
        <v>3.9380045568338438</v>
      </c>
    </row>
    <row r="31" spans="1:25">
      <c r="A31" t="s">
        <v>53</v>
      </c>
      <c r="B31" t="s">
        <v>32</v>
      </c>
      <c r="C31">
        <v>12</v>
      </c>
      <c r="E31">
        <v>180</v>
      </c>
      <c r="F31">
        <v>4</v>
      </c>
      <c r="H31">
        <v>22</v>
      </c>
      <c r="I31">
        <v>13</v>
      </c>
      <c r="J31">
        <v>141</v>
      </c>
      <c r="K31">
        <v>1412</v>
      </c>
      <c r="L31">
        <v>518</v>
      </c>
      <c r="M31">
        <v>813</v>
      </c>
      <c r="N31">
        <v>81</v>
      </c>
      <c r="Y31" s="3" t="e">
        <f t="shared" si="0"/>
        <v>#DIV/0!</v>
      </c>
    </row>
    <row r="32" spans="1:25">
      <c r="A32" t="s">
        <v>54</v>
      </c>
      <c r="B32" t="s">
        <v>32</v>
      </c>
      <c r="C32">
        <v>12</v>
      </c>
      <c r="D32">
        <v>28739</v>
      </c>
      <c r="E32">
        <v>219</v>
      </c>
      <c r="F32">
        <v>3</v>
      </c>
      <c r="H32">
        <v>11</v>
      </c>
      <c r="I32">
        <v>23</v>
      </c>
      <c r="J32">
        <v>182</v>
      </c>
      <c r="K32">
        <v>1462</v>
      </c>
      <c r="L32">
        <v>340</v>
      </c>
      <c r="M32">
        <v>1051</v>
      </c>
      <c r="N32">
        <v>71</v>
      </c>
      <c r="O32">
        <v>762</v>
      </c>
      <c r="P32">
        <v>10.4</v>
      </c>
      <c r="R32">
        <v>38.299999999999997</v>
      </c>
      <c r="S32">
        <v>80</v>
      </c>
      <c r="T32">
        <v>633.29999999999995</v>
      </c>
      <c r="U32">
        <v>5087.2</v>
      </c>
      <c r="V32">
        <v>1183.0999999999999</v>
      </c>
      <c r="W32">
        <v>3657.1</v>
      </c>
      <c r="X32">
        <v>247.1</v>
      </c>
      <c r="Y32" s="3">
        <f t="shared" si="0"/>
        <v>7.6203069000313164</v>
      </c>
    </row>
    <row r="33" spans="1:25">
      <c r="A33" t="s">
        <v>55</v>
      </c>
      <c r="B33" t="s">
        <v>32</v>
      </c>
      <c r="C33">
        <v>12</v>
      </c>
      <c r="D33">
        <v>71114</v>
      </c>
      <c r="E33">
        <v>320</v>
      </c>
      <c r="F33">
        <v>2</v>
      </c>
      <c r="H33">
        <v>40</v>
      </c>
      <c r="I33">
        <v>58</v>
      </c>
      <c r="J33">
        <v>220</v>
      </c>
      <c r="K33">
        <v>3030</v>
      </c>
      <c r="L33">
        <v>988</v>
      </c>
      <c r="M33">
        <v>1955</v>
      </c>
      <c r="N33">
        <v>87</v>
      </c>
      <c r="O33">
        <v>450</v>
      </c>
      <c r="P33">
        <v>2.8</v>
      </c>
      <c r="R33">
        <v>56.2</v>
      </c>
      <c r="S33">
        <v>81.599999999999994</v>
      </c>
      <c r="T33">
        <v>309.39999999999998</v>
      </c>
      <c r="U33">
        <v>4260.8</v>
      </c>
      <c r="V33">
        <v>1389.3</v>
      </c>
      <c r="W33">
        <v>2749.1</v>
      </c>
      <c r="X33">
        <v>122.3</v>
      </c>
      <c r="Y33" s="3">
        <f t="shared" si="0"/>
        <v>4.4998171949264556</v>
      </c>
    </row>
    <row r="34" spans="1:25">
      <c r="A34" t="s">
        <v>56</v>
      </c>
      <c r="B34" t="s">
        <v>32</v>
      </c>
      <c r="C34">
        <v>12</v>
      </c>
      <c r="D34">
        <v>197399</v>
      </c>
      <c r="E34">
        <v>2790</v>
      </c>
      <c r="F34">
        <v>34</v>
      </c>
      <c r="H34">
        <v>123</v>
      </c>
      <c r="I34">
        <v>947</v>
      </c>
      <c r="J34">
        <v>1686</v>
      </c>
      <c r="K34">
        <v>15597</v>
      </c>
      <c r="L34">
        <v>3809</v>
      </c>
      <c r="M34">
        <v>10696</v>
      </c>
      <c r="N34">
        <v>1092</v>
      </c>
      <c r="O34">
        <v>1413.4</v>
      </c>
      <c r="P34">
        <v>17.2</v>
      </c>
      <c r="R34">
        <v>62.3</v>
      </c>
      <c r="S34">
        <v>479.7</v>
      </c>
      <c r="T34">
        <v>854.1</v>
      </c>
      <c r="U34">
        <v>7901.3</v>
      </c>
      <c r="V34">
        <v>1929.6</v>
      </c>
      <c r="W34">
        <v>5418.5</v>
      </c>
      <c r="X34">
        <v>553.20000000000005</v>
      </c>
      <c r="Y34" s="3">
        <f t="shared" si="0"/>
        <v>14.133810201672755</v>
      </c>
    </row>
    <row r="35" spans="1:25">
      <c r="A35" t="s">
        <v>57</v>
      </c>
      <c r="B35" t="s">
        <v>32</v>
      </c>
      <c r="C35">
        <v>12</v>
      </c>
      <c r="E35">
        <v>52</v>
      </c>
      <c r="F35">
        <v>1</v>
      </c>
      <c r="H35">
        <v>6</v>
      </c>
      <c r="I35">
        <v>2</v>
      </c>
      <c r="J35">
        <v>43</v>
      </c>
      <c r="K35">
        <v>339</v>
      </c>
      <c r="L35">
        <v>72</v>
      </c>
      <c r="M35">
        <v>181</v>
      </c>
      <c r="N35">
        <v>86</v>
      </c>
      <c r="Y35" s="3" t="e">
        <f t="shared" si="0"/>
        <v>#DIV/0!</v>
      </c>
    </row>
    <row r="36" spans="1:25">
      <c r="A36" t="s">
        <v>58</v>
      </c>
      <c r="B36" t="s">
        <v>32</v>
      </c>
      <c r="C36">
        <v>12</v>
      </c>
      <c r="D36">
        <v>11682</v>
      </c>
      <c r="E36">
        <v>48</v>
      </c>
      <c r="F36">
        <v>0</v>
      </c>
      <c r="H36">
        <v>2</v>
      </c>
      <c r="I36">
        <v>7</v>
      </c>
      <c r="J36">
        <v>39</v>
      </c>
      <c r="K36">
        <v>510</v>
      </c>
      <c r="L36">
        <v>280</v>
      </c>
      <c r="M36">
        <v>222</v>
      </c>
      <c r="N36">
        <v>8</v>
      </c>
      <c r="O36">
        <v>410.9</v>
      </c>
      <c r="P36">
        <v>0</v>
      </c>
      <c r="R36">
        <v>17.100000000000001</v>
      </c>
      <c r="S36">
        <v>59.9</v>
      </c>
      <c r="T36">
        <v>333.8</v>
      </c>
      <c r="U36">
        <v>4365.7</v>
      </c>
      <c r="V36">
        <v>2396.8000000000002</v>
      </c>
      <c r="W36">
        <v>1900.4</v>
      </c>
      <c r="X36">
        <v>68.5</v>
      </c>
      <c r="Y36" s="3">
        <f t="shared" si="0"/>
        <v>4.1088854648176687</v>
      </c>
    </row>
    <row r="37" spans="1:25">
      <c r="A37" t="s">
        <v>59</v>
      </c>
      <c r="B37" t="s">
        <v>32</v>
      </c>
      <c r="C37">
        <v>12</v>
      </c>
      <c r="D37">
        <v>10981</v>
      </c>
      <c r="E37">
        <v>8</v>
      </c>
      <c r="F37">
        <v>1</v>
      </c>
      <c r="H37">
        <v>1</v>
      </c>
      <c r="I37">
        <v>2</v>
      </c>
      <c r="J37">
        <v>4</v>
      </c>
      <c r="K37">
        <v>49</v>
      </c>
      <c r="L37">
        <v>22</v>
      </c>
      <c r="M37">
        <v>25</v>
      </c>
      <c r="N37">
        <v>2</v>
      </c>
      <c r="O37">
        <v>72.900000000000006</v>
      </c>
      <c r="P37">
        <v>9.1</v>
      </c>
      <c r="R37">
        <v>9.1</v>
      </c>
      <c r="S37">
        <v>18.2</v>
      </c>
      <c r="T37">
        <v>36.4</v>
      </c>
      <c r="U37">
        <v>446.2</v>
      </c>
      <c r="V37">
        <v>200.3</v>
      </c>
      <c r="W37">
        <v>227.7</v>
      </c>
      <c r="X37">
        <v>18.2</v>
      </c>
      <c r="Y37" s="3">
        <f t="shared" si="0"/>
        <v>0.72853109917129588</v>
      </c>
    </row>
    <row r="38" spans="1:25">
      <c r="A38" t="s">
        <v>60</v>
      </c>
      <c r="B38" t="s">
        <v>32</v>
      </c>
      <c r="C38">
        <v>12</v>
      </c>
      <c r="D38">
        <v>12258</v>
      </c>
      <c r="E38">
        <v>91</v>
      </c>
      <c r="F38">
        <v>0</v>
      </c>
      <c r="H38">
        <v>13</v>
      </c>
      <c r="I38">
        <v>8</v>
      </c>
      <c r="J38">
        <v>70</v>
      </c>
      <c r="K38">
        <v>406</v>
      </c>
      <c r="L38">
        <v>144</v>
      </c>
      <c r="M38">
        <v>245</v>
      </c>
      <c r="N38">
        <v>17</v>
      </c>
      <c r="O38">
        <v>742.4</v>
      </c>
      <c r="P38">
        <v>0</v>
      </c>
      <c r="R38">
        <v>106.1</v>
      </c>
      <c r="S38">
        <v>65.3</v>
      </c>
      <c r="T38">
        <v>571.1</v>
      </c>
      <c r="U38">
        <v>3312.1</v>
      </c>
      <c r="V38">
        <v>1174.7</v>
      </c>
      <c r="W38">
        <v>1998.7</v>
      </c>
      <c r="X38">
        <v>138.69999999999999</v>
      </c>
      <c r="Y38" s="3">
        <f t="shared" si="0"/>
        <v>7.4237232827541195</v>
      </c>
    </row>
    <row r="39" spans="1:25">
      <c r="A39" t="s">
        <v>61</v>
      </c>
      <c r="B39" t="s">
        <v>32</v>
      </c>
      <c r="C39">
        <v>12</v>
      </c>
      <c r="D39">
        <v>17686</v>
      </c>
      <c r="E39">
        <v>20</v>
      </c>
      <c r="F39">
        <v>0</v>
      </c>
      <c r="H39">
        <v>3</v>
      </c>
      <c r="I39">
        <v>6</v>
      </c>
      <c r="J39">
        <v>11</v>
      </c>
      <c r="K39">
        <v>368</v>
      </c>
      <c r="L39">
        <v>74</v>
      </c>
      <c r="M39">
        <v>281</v>
      </c>
      <c r="N39">
        <v>13</v>
      </c>
      <c r="O39">
        <v>113.1</v>
      </c>
      <c r="P39">
        <v>0</v>
      </c>
      <c r="R39">
        <v>17</v>
      </c>
      <c r="S39">
        <v>33.9</v>
      </c>
      <c r="T39">
        <v>62.2</v>
      </c>
      <c r="U39">
        <v>2080.6999999999998</v>
      </c>
      <c r="V39">
        <v>418.4</v>
      </c>
      <c r="W39">
        <v>1588.8</v>
      </c>
      <c r="X39">
        <v>73.5</v>
      </c>
      <c r="Y39" s="3">
        <f t="shared" si="0"/>
        <v>1.1308379509216329</v>
      </c>
    </row>
    <row r="40" spans="1:25">
      <c r="A40" t="s">
        <v>62</v>
      </c>
      <c r="B40" t="s">
        <v>32</v>
      </c>
      <c r="C40">
        <v>12</v>
      </c>
      <c r="D40">
        <v>12246</v>
      </c>
      <c r="E40">
        <v>24</v>
      </c>
      <c r="F40">
        <v>0</v>
      </c>
      <c r="H40">
        <v>21</v>
      </c>
      <c r="I40">
        <v>0</v>
      </c>
      <c r="J40">
        <v>3</v>
      </c>
      <c r="K40">
        <v>452</v>
      </c>
      <c r="L40">
        <v>30</v>
      </c>
      <c r="M40">
        <v>412</v>
      </c>
      <c r="N40">
        <v>10</v>
      </c>
      <c r="O40">
        <v>196</v>
      </c>
      <c r="P40">
        <v>0</v>
      </c>
      <c r="R40">
        <v>171.5</v>
      </c>
      <c r="S40">
        <v>0</v>
      </c>
      <c r="T40">
        <v>24.5</v>
      </c>
      <c r="U40">
        <v>3691</v>
      </c>
      <c r="V40">
        <v>245</v>
      </c>
      <c r="W40">
        <v>3364.4</v>
      </c>
      <c r="X40">
        <v>81.7</v>
      </c>
      <c r="Y40" s="3">
        <f t="shared" si="0"/>
        <v>1.9598236158745712</v>
      </c>
    </row>
    <row r="41" spans="1:25">
      <c r="A41" t="s">
        <v>63</v>
      </c>
      <c r="B41" t="s">
        <v>32</v>
      </c>
      <c r="C41">
        <v>12</v>
      </c>
      <c r="D41">
        <v>65398</v>
      </c>
      <c r="E41">
        <v>461</v>
      </c>
      <c r="F41">
        <v>13</v>
      </c>
      <c r="H41">
        <v>11</v>
      </c>
      <c r="I41">
        <v>138</v>
      </c>
      <c r="J41">
        <v>299</v>
      </c>
      <c r="K41">
        <v>3901</v>
      </c>
      <c r="L41">
        <v>864</v>
      </c>
      <c r="M41">
        <v>2762</v>
      </c>
      <c r="N41">
        <v>275</v>
      </c>
      <c r="O41">
        <v>704.9</v>
      </c>
      <c r="P41">
        <v>19.899999999999999</v>
      </c>
      <c r="R41">
        <v>16.8</v>
      </c>
      <c r="S41">
        <v>211</v>
      </c>
      <c r="T41">
        <v>457.2</v>
      </c>
      <c r="U41">
        <v>5965</v>
      </c>
      <c r="V41">
        <v>1321.1</v>
      </c>
      <c r="W41">
        <v>4223.3999999999996</v>
      </c>
      <c r="X41">
        <v>420.5</v>
      </c>
      <c r="Y41" s="3">
        <f t="shared" si="0"/>
        <v>7.0491452337991989</v>
      </c>
    </row>
    <row r="42" spans="1:25">
      <c r="A42" t="s">
        <v>64</v>
      </c>
      <c r="B42" t="s">
        <v>32</v>
      </c>
      <c r="C42">
        <v>12</v>
      </c>
      <c r="D42">
        <v>27294</v>
      </c>
      <c r="E42">
        <v>127</v>
      </c>
      <c r="F42">
        <v>0</v>
      </c>
      <c r="H42">
        <v>23</v>
      </c>
      <c r="I42">
        <v>18</v>
      </c>
      <c r="J42">
        <v>86</v>
      </c>
      <c r="K42">
        <v>1692</v>
      </c>
      <c r="L42">
        <v>483</v>
      </c>
      <c r="M42">
        <v>1073</v>
      </c>
      <c r="N42">
        <v>136</v>
      </c>
      <c r="O42">
        <v>465.3</v>
      </c>
      <c r="P42">
        <v>0</v>
      </c>
      <c r="R42">
        <v>84.3</v>
      </c>
      <c r="S42">
        <v>65.900000000000006</v>
      </c>
      <c r="T42">
        <v>315.10000000000002</v>
      </c>
      <c r="U42">
        <v>6199.2</v>
      </c>
      <c r="V42">
        <v>1769.6</v>
      </c>
      <c r="W42">
        <v>3931.3</v>
      </c>
      <c r="X42">
        <v>498.3</v>
      </c>
      <c r="Y42" s="3">
        <f t="shared" si="0"/>
        <v>4.6530372975745582</v>
      </c>
    </row>
    <row r="43" spans="1:25">
      <c r="A43" t="s">
        <v>65</v>
      </c>
      <c r="B43" t="s">
        <v>32</v>
      </c>
      <c r="C43">
        <v>12</v>
      </c>
      <c r="D43">
        <v>46399</v>
      </c>
      <c r="E43">
        <v>566</v>
      </c>
      <c r="F43">
        <v>7</v>
      </c>
      <c r="H43">
        <v>42</v>
      </c>
      <c r="I43">
        <v>114</v>
      </c>
      <c r="J43">
        <v>403</v>
      </c>
      <c r="K43">
        <v>2866</v>
      </c>
      <c r="L43">
        <v>991</v>
      </c>
      <c r="M43">
        <v>1686</v>
      </c>
      <c r="N43">
        <v>189</v>
      </c>
      <c r="O43">
        <v>1219.9000000000001</v>
      </c>
      <c r="P43">
        <v>15.1</v>
      </c>
      <c r="R43">
        <v>90.5</v>
      </c>
      <c r="S43">
        <v>245.7</v>
      </c>
      <c r="T43">
        <v>868.6</v>
      </c>
      <c r="U43">
        <v>6176.9</v>
      </c>
      <c r="V43">
        <v>2135.8000000000002</v>
      </c>
      <c r="W43">
        <v>3633.7</v>
      </c>
      <c r="X43">
        <v>407.3</v>
      </c>
      <c r="Y43" s="3">
        <f t="shared" si="0"/>
        <v>12.198538761611241</v>
      </c>
    </row>
    <row r="44" spans="1:25">
      <c r="A44" t="s">
        <v>66</v>
      </c>
      <c r="B44" t="s">
        <v>32</v>
      </c>
      <c r="C44">
        <v>12</v>
      </c>
      <c r="E44">
        <v>68</v>
      </c>
      <c r="F44">
        <v>0</v>
      </c>
      <c r="H44">
        <v>8</v>
      </c>
      <c r="I44">
        <v>0</v>
      </c>
      <c r="J44">
        <v>60</v>
      </c>
      <c r="K44">
        <v>331</v>
      </c>
      <c r="L44">
        <v>118</v>
      </c>
      <c r="M44">
        <v>189</v>
      </c>
      <c r="N44">
        <v>24</v>
      </c>
      <c r="Y44" s="3" t="e">
        <f t="shared" si="0"/>
        <v>#DIV/0!</v>
      </c>
    </row>
    <row r="45" spans="1:25">
      <c r="A45" t="s">
        <v>67</v>
      </c>
      <c r="B45" t="s">
        <v>32</v>
      </c>
      <c r="C45">
        <v>12</v>
      </c>
      <c r="E45">
        <v>317</v>
      </c>
      <c r="F45">
        <v>0</v>
      </c>
      <c r="H45">
        <v>16</v>
      </c>
      <c r="I45">
        <v>28</v>
      </c>
      <c r="J45">
        <v>273</v>
      </c>
      <c r="K45">
        <v>2247</v>
      </c>
      <c r="L45">
        <v>885</v>
      </c>
      <c r="M45">
        <v>1149</v>
      </c>
      <c r="N45">
        <v>213</v>
      </c>
      <c r="Y45" s="3" t="e">
        <f t="shared" si="0"/>
        <v>#DIV/0!</v>
      </c>
    </row>
    <row r="46" spans="1:25">
      <c r="A46" t="s">
        <v>68</v>
      </c>
      <c r="B46" t="s">
        <v>32</v>
      </c>
      <c r="C46">
        <v>12</v>
      </c>
      <c r="D46">
        <v>59787</v>
      </c>
      <c r="E46">
        <v>208</v>
      </c>
      <c r="F46">
        <v>0</v>
      </c>
      <c r="H46">
        <v>31</v>
      </c>
      <c r="I46">
        <v>11</v>
      </c>
      <c r="J46">
        <v>166</v>
      </c>
      <c r="K46">
        <v>1709</v>
      </c>
      <c r="L46">
        <v>225</v>
      </c>
      <c r="M46">
        <v>1453</v>
      </c>
      <c r="N46">
        <v>31</v>
      </c>
      <c r="O46">
        <v>347.9</v>
      </c>
      <c r="P46">
        <v>0</v>
      </c>
      <c r="R46">
        <v>51.9</v>
      </c>
      <c r="S46">
        <v>18.399999999999999</v>
      </c>
      <c r="T46">
        <v>277.7</v>
      </c>
      <c r="U46">
        <v>2858.5</v>
      </c>
      <c r="V46">
        <v>376.3</v>
      </c>
      <c r="W46">
        <v>2430.3000000000002</v>
      </c>
      <c r="X46">
        <v>51.9</v>
      </c>
      <c r="Y46" s="3">
        <f t="shared" si="0"/>
        <v>3.4790171776473144</v>
      </c>
    </row>
    <row r="47" spans="1:25">
      <c r="A47" t="s">
        <v>69</v>
      </c>
      <c r="B47" t="s">
        <v>32</v>
      </c>
      <c r="C47">
        <v>12</v>
      </c>
      <c r="D47">
        <v>28760</v>
      </c>
      <c r="E47">
        <v>94</v>
      </c>
      <c r="F47">
        <v>0</v>
      </c>
      <c r="H47">
        <v>14</v>
      </c>
      <c r="I47">
        <v>16</v>
      </c>
      <c r="J47">
        <v>64</v>
      </c>
      <c r="K47">
        <v>1150</v>
      </c>
      <c r="L47">
        <v>227</v>
      </c>
      <c r="M47">
        <v>832</v>
      </c>
      <c r="N47">
        <v>91</v>
      </c>
      <c r="O47">
        <v>326.8</v>
      </c>
      <c r="P47">
        <v>0</v>
      </c>
      <c r="R47">
        <v>48.7</v>
      </c>
      <c r="S47">
        <v>55.6</v>
      </c>
      <c r="T47">
        <v>222.5</v>
      </c>
      <c r="U47">
        <v>3998.6</v>
      </c>
      <c r="V47">
        <v>789.3</v>
      </c>
      <c r="W47">
        <v>2892.9</v>
      </c>
      <c r="X47">
        <v>316.39999999999998</v>
      </c>
      <c r="Y47" s="3">
        <f t="shared" si="0"/>
        <v>3.2684283727399164</v>
      </c>
    </row>
    <row r="48" spans="1:25">
      <c r="A48" t="s">
        <v>70</v>
      </c>
      <c r="B48" t="s">
        <v>32</v>
      </c>
      <c r="C48">
        <v>12</v>
      </c>
      <c r="D48">
        <v>29900</v>
      </c>
      <c r="E48">
        <v>130</v>
      </c>
      <c r="F48">
        <v>1</v>
      </c>
      <c r="H48">
        <v>10</v>
      </c>
      <c r="I48">
        <v>17</v>
      </c>
      <c r="J48">
        <v>102</v>
      </c>
      <c r="K48">
        <v>1290</v>
      </c>
      <c r="L48">
        <v>356</v>
      </c>
      <c r="M48">
        <v>868</v>
      </c>
      <c r="N48">
        <v>66</v>
      </c>
      <c r="O48">
        <v>434.8</v>
      </c>
      <c r="P48">
        <v>3.3</v>
      </c>
      <c r="R48">
        <v>33.4</v>
      </c>
      <c r="S48">
        <v>56.9</v>
      </c>
      <c r="T48">
        <v>341.1</v>
      </c>
      <c r="U48">
        <v>4314.3999999999996</v>
      </c>
      <c r="V48">
        <v>1190.5999999999999</v>
      </c>
      <c r="W48">
        <v>2903</v>
      </c>
      <c r="X48">
        <v>220.7</v>
      </c>
      <c r="Y48" s="3">
        <f t="shared" si="0"/>
        <v>4.3478260869565215</v>
      </c>
    </row>
    <row r="49" spans="1:25">
      <c r="A49" t="s">
        <v>71</v>
      </c>
      <c r="B49" t="s">
        <v>32</v>
      </c>
      <c r="C49">
        <v>12</v>
      </c>
      <c r="D49">
        <v>15873</v>
      </c>
      <c r="E49">
        <v>47</v>
      </c>
      <c r="F49">
        <v>0</v>
      </c>
      <c r="H49">
        <v>9</v>
      </c>
      <c r="I49">
        <v>1</v>
      </c>
      <c r="J49">
        <v>37</v>
      </c>
      <c r="K49">
        <v>517</v>
      </c>
      <c r="L49">
        <v>156</v>
      </c>
      <c r="M49">
        <v>348</v>
      </c>
      <c r="N49">
        <v>13</v>
      </c>
      <c r="O49">
        <v>296.10000000000002</v>
      </c>
      <c r="P49">
        <v>0</v>
      </c>
      <c r="R49">
        <v>56.7</v>
      </c>
      <c r="S49">
        <v>6.3</v>
      </c>
      <c r="T49">
        <v>233.1</v>
      </c>
      <c r="U49">
        <v>3257.1</v>
      </c>
      <c r="V49">
        <v>982.8</v>
      </c>
      <c r="W49">
        <v>2192.4</v>
      </c>
      <c r="X49">
        <v>81.900000000000006</v>
      </c>
      <c r="Y49" s="3">
        <f t="shared" si="0"/>
        <v>2.9610029610029613</v>
      </c>
    </row>
    <row r="50" spans="1:25">
      <c r="A50" t="s">
        <v>72</v>
      </c>
      <c r="B50" t="s">
        <v>32</v>
      </c>
      <c r="C50">
        <v>12</v>
      </c>
      <c r="D50">
        <v>73939</v>
      </c>
      <c r="E50">
        <v>354</v>
      </c>
      <c r="F50">
        <v>3</v>
      </c>
      <c r="H50">
        <v>77</v>
      </c>
      <c r="I50">
        <v>29</v>
      </c>
      <c r="J50">
        <v>245</v>
      </c>
      <c r="K50">
        <v>2651</v>
      </c>
      <c r="L50">
        <v>473</v>
      </c>
      <c r="M50">
        <v>2056</v>
      </c>
      <c r="N50">
        <v>122</v>
      </c>
      <c r="O50">
        <v>478.8</v>
      </c>
      <c r="P50">
        <v>4.0999999999999996</v>
      </c>
      <c r="R50">
        <v>104.1</v>
      </c>
      <c r="S50">
        <v>39.200000000000003</v>
      </c>
      <c r="T50">
        <v>331.4</v>
      </c>
      <c r="U50">
        <v>3585.4</v>
      </c>
      <c r="V50">
        <v>639.70000000000005</v>
      </c>
      <c r="W50">
        <v>2780.7</v>
      </c>
      <c r="X50">
        <v>165</v>
      </c>
      <c r="Y50" s="3">
        <f t="shared" si="0"/>
        <v>4.7877304264326002</v>
      </c>
    </row>
    <row r="51" spans="1:25">
      <c r="A51" t="s">
        <v>73</v>
      </c>
      <c r="B51" t="s">
        <v>32</v>
      </c>
      <c r="C51">
        <v>12</v>
      </c>
      <c r="D51">
        <v>30074</v>
      </c>
      <c r="E51">
        <v>305</v>
      </c>
      <c r="F51">
        <v>2</v>
      </c>
      <c r="H51">
        <v>17</v>
      </c>
      <c r="I51">
        <v>44</v>
      </c>
      <c r="J51">
        <v>242</v>
      </c>
      <c r="K51">
        <v>1704</v>
      </c>
      <c r="L51">
        <v>409</v>
      </c>
      <c r="M51">
        <v>1237</v>
      </c>
      <c r="N51">
        <v>58</v>
      </c>
      <c r="O51">
        <v>1014.2</v>
      </c>
      <c r="P51">
        <v>6.7</v>
      </c>
      <c r="R51">
        <v>56.5</v>
      </c>
      <c r="S51">
        <v>146.30000000000001</v>
      </c>
      <c r="T51">
        <v>804.7</v>
      </c>
      <c r="U51">
        <v>5666</v>
      </c>
      <c r="V51">
        <v>1360</v>
      </c>
      <c r="W51">
        <v>4113.2</v>
      </c>
      <c r="X51">
        <v>192.9</v>
      </c>
      <c r="Y51" s="3">
        <f t="shared" si="0"/>
        <v>10.141650595198511</v>
      </c>
    </row>
    <row r="52" spans="1:25">
      <c r="A52" t="s">
        <v>74</v>
      </c>
      <c r="B52" t="s">
        <v>32</v>
      </c>
      <c r="C52">
        <v>12</v>
      </c>
      <c r="D52">
        <v>23063</v>
      </c>
      <c r="E52">
        <v>107</v>
      </c>
      <c r="F52">
        <v>0</v>
      </c>
      <c r="H52">
        <v>10</v>
      </c>
      <c r="I52">
        <v>6</v>
      </c>
      <c r="J52">
        <v>91</v>
      </c>
      <c r="K52">
        <v>892</v>
      </c>
      <c r="L52">
        <v>256</v>
      </c>
      <c r="M52">
        <v>609</v>
      </c>
      <c r="N52">
        <v>27</v>
      </c>
      <c r="O52">
        <v>463.9</v>
      </c>
      <c r="P52">
        <v>0</v>
      </c>
      <c r="R52">
        <v>43.4</v>
      </c>
      <c r="S52">
        <v>26</v>
      </c>
      <c r="T52">
        <v>394.6</v>
      </c>
      <c r="U52">
        <v>3867.7</v>
      </c>
      <c r="V52">
        <v>1110</v>
      </c>
      <c r="W52">
        <v>2640.6</v>
      </c>
      <c r="X52">
        <v>117.1</v>
      </c>
      <c r="Y52" s="3">
        <f t="shared" si="0"/>
        <v>4.6394658110393276</v>
      </c>
    </row>
    <row r="53" spans="1:25">
      <c r="A53" t="s">
        <v>75</v>
      </c>
      <c r="B53" t="s">
        <v>32</v>
      </c>
      <c r="C53">
        <v>12</v>
      </c>
      <c r="E53">
        <v>160</v>
      </c>
      <c r="F53">
        <v>1</v>
      </c>
      <c r="H53">
        <v>17</v>
      </c>
      <c r="I53">
        <v>1</v>
      </c>
      <c r="J53">
        <v>141</v>
      </c>
      <c r="K53">
        <v>492</v>
      </c>
      <c r="L53">
        <v>191</v>
      </c>
      <c r="M53">
        <v>270</v>
      </c>
      <c r="N53">
        <v>31</v>
      </c>
      <c r="Y53" s="3" t="e">
        <f t="shared" si="0"/>
        <v>#DIV/0!</v>
      </c>
    </row>
    <row r="54" spans="1:25">
      <c r="A54" t="s">
        <v>76</v>
      </c>
      <c r="B54" t="s">
        <v>32</v>
      </c>
      <c r="C54">
        <v>12</v>
      </c>
      <c r="D54">
        <v>25500</v>
      </c>
      <c r="E54">
        <v>396</v>
      </c>
      <c r="F54">
        <v>6</v>
      </c>
      <c r="H54">
        <v>27</v>
      </c>
      <c r="I54">
        <v>82</v>
      </c>
      <c r="J54">
        <v>281</v>
      </c>
      <c r="K54">
        <v>1670</v>
      </c>
      <c r="L54">
        <v>700</v>
      </c>
      <c r="M54">
        <v>866</v>
      </c>
      <c r="N54">
        <v>104</v>
      </c>
      <c r="O54">
        <v>1552.9</v>
      </c>
      <c r="P54">
        <v>23.5</v>
      </c>
      <c r="R54">
        <v>105.9</v>
      </c>
      <c r="S54">
        <v>321.60000000000002</v>
      </c>
      <c r="T54">
        <v>1102</v>
      </c>
      <c r="U54">
        <v>6549</v>
      </c>
      <c r="V54">
        <v>2745.1</v>
      </c>
      <c r="W54">
        <v>3396.1</v>
      </c>
      <c r="X54">
        <v>407.8</v>
      </c>
      <c r="Y54" s="3">
        <f t="shared" si="0"/>
        <v>15.529411764705882</v>
      </c>
    </row>
    <row r="55" spans="1:25">
      <c r="A55" t="s">
        <v>77</v>
      </c>
      <c r="B55" t="s">
        <v>32</v>
      </c>
      <c r="C55">
        <v>12</v>
      </c>
      <c r="E55">
        <v>64</v>
      </c>
      <c r="F55">
        <v>2</v>
      </c>
      <c r="H55">
        <v>16</v>
      </c>
      <c r="I55">
        <v>3</v>
      </c>
      <c r="J55">
        <v>43</v>
      </c>
      <c r="K55">
        <v>1172</v>
      </c>
      <c r="L55">
        <v>461</v>
      </c>
      <c r="M55">
        <v>602</v>
      </c>
      <c r="N55">
        <v>109</v>
      </c>
    </row>
    <row r="57" spans="1:25">
      <c r="A57" t="s">
        <v>78</v>
      </c>
    </row>
    <row r="58" spans="1:25">
      <c r="A58" t="s">
        <v>78</v>
      </c>
      <c r="B58" t="s">
        <v>79</v>
      </c>
    </row>
    <row r="59" spans="1:25">
      <c r="A59" t="s">
        <v>78</v>
      </c>
    </row>
    <row r="60" spans="1:25">
      <c r="A60" t="s">
        <v>78</v>
      </c>
      <c r="B60" t="s">
        <v>80</v>
      </c>
    </row>
    <row r="61" spans="1:25">
      <c r="A61" t="s">
        <v>78</v>
      </c>
    </row>
    <row r="62" spans="1:25">
      <c r="A62" t="s">
        <v>78</v>
      </c>
    </row>
    <row r="63" spans="1:25">
      <c r="A63" t="s">
        <v>81</v>
      </c>
    </row>
    <row r="65" spans="1:1">
      <c r="A65" t="s">
        <v>82</v>
      </c>
    </row>
    <row r="67" spans="1:1">
      <c r="A67" t="s">
        <v>83</v>
      </c>
    </row>
    <row r="69" spans="1:1">
      <c r="A69" t="s">
        <v>84</v>
      </c>
    </row>
    <row r="72" spans="1:1">
      <c r="A72" t="s">
        <v>85</v>
      </c>
    </row>
    <row r="73" spans="1:1">
      <c r="A73" t="s">
        <v>86</v>
      </c>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tabSelected="1" topLeftCell="O1" workbookViewId="0">
      <selection activeCell="AA7" sqref="AA7"/>
    </sheetView>
  </sheetViews>
  <sheetFormatPr baseColWidth="10" defaultRowHeight="15" x14ac:dyDescent="0"/>
  <cols>
    <col min="1" max="1" width="21.5" customWidth="1"/>
    <col min="24" max="24" width="23.33203125" customWidth="1"/>
    <col min="25" max="25" width="30" customWidth="1"/>
    <col min="26" max="26" width="30.83203125" customWidth="1"/>
  </cols>
  <sheetData>
    <row r="1" spans="1:26">
      <c r="A1" t="s">
        <v>7</v>
      </c>
      <c r="B1" t="s">
        <v>8</v>
      </c>
      <c r="C1" t="s">
        <v>9</v>
      </c>
      <c r="D1" t="s">
        <v>10</v>
      </c>
      <c r="E1" t="s">
        <v>11</v>
      </c>
      <c r="F1" t="s">
        <v>12</v>
      </c>
      <c r="G1" t="s">
        <v>13</v>
      </c>
      <c r="H1" t="s">
        <v>14</v>
      </c>
      <c r="I1" t="s">
        <v>15</v>
      </c>
      <c r="J1" t="s">
        <v>16</v>
      </c>
      <c r="K1" t="s">
        <v>17</v>
      </c>
      <c r="L1" t="s">
        <v>18</v>
      </c>
      <c r="M1" t="s">
        <v>19</v>
      </c>
      <c r="N1" t="s">
        <v>20</v>
      </c>
      <c r="O1" t="s">
        <v>21</v>
      </c>
      <c r="P1" t="s">
        <v>22</v>
      </c>
      <c r="Q1" t="s">
        <v>23</v>
      </c>
      <c r="R1" t="s">
        <v>24</v>
      </c>
      <c r="S1" t="s">
        <v>25</v>
      </c>
      <c r="T1" t="s">
        <v>26</v>
      </c>
      <c r="U1" t="s">
        <v>27</v>
      </c>
      <c r="V1" t="s">
        <v>28</v>
      </c>
      <c r="W1" t="s">
        <v>29</v>
      </c>
      <c r="X1" t="s">
        <v>30</v>
      </c>
      <c r="Y1" t="s">
        <v>89</v>
      </c>
      <c r="Z1" t="s">
        <v>90</v>
      </c>
    </row>
    <row r="2" spans="1:26">
      <c r="A2" t="s">
        <v>31</v>
      </c>
      <c r="B2" t="s">
        <v>32</v>
      </c>
      <c r="C2">
        <v>12</v>
      </c>
      <c r="D2">
        <v>10721</v>
      </c>
      <c r="E2">
        <v>41</v>
      </c>
      <c r="F2">
        <v>0</v>
      </c>
      <c r="H2">
        <v>10</v>
      </c>
      <c r="I2">
        <v>0</v>
      </c>
      <c r="J2">
        <v>31</v>
      </c>
      <c r="K2">
        <v>313</v>
      </c>
      <c r="L2">
        <v>68</v>
      </c>
      <c r="M2">
        <v>236</v>
      </c>
      <c r="N2">
        <v>9</v>
      </c>
      <c r="O2">
        <v>382.4</v>
      </c>
      <c r="P2">
        <v>0</v>
      </c>
      <c r="R2">
        <v>93.3</v>
      </c>
      <c r="S2">
        <v>0</v>
      </c>
      <c r="T2">
        <v>289.2</v>
      </c>
      <c r="U2">
        <v>2919.5</v>
      </c>
      <c r="V2">
        <v>634.29999999999995</v>
      </c>
      <c r="W2">
        <v>2201.3000000000002</v>
      </c>
      <c r="X2">
        <v>83.9</v>
      </c>
      <c r="Y2" s="1">
        <f>(E2/D2)*1000</f>
        <v>3.8242701240555919</v>
      </c>
      <c r="Z2" s="2">
        <f>(Y2-'LocalCrime Erin McGuinness.csv'!Y10)/('2014'!Y2)</f>
        <v>3.412021469000355E-2</v>
      </c>
    </row>
    <row r="3" spans="1:26">
      <c r="A3" t="s">
        <v>33</v>
      </c>
      <c r="B3" t="s">
        <v>32</v>
      </c>
      <c r="C3">
        <v>12</v>
      </c>
      <c r="E3">
        <v>88</v>
      </c>
      <c r="F3">
        <v>1</v>
      </c>
      <c r="H3">
        <v>25</v>
      </c>
      <c r="I3">
        <v>2</v>
      </c>
      <c r="J3">
        <v>60</v>
      </c>
      <c r="K3">
        <v>463</v>
      </c>
      <c r="L3">
        <v>230</v>
      </c>
      <c r="M3">
        <v>219</v>
      </c>
      <c r="N3">
        <v>14</v>
      </c>
      <c r="Y3" s="1" t="e">
        <f t="shared" ref="Y3:Y43" si="0">(E3/D3)*1000</f>
        <v>#DIV/0!</v>
      </c>
      <c r="Z3" s="2" t="e">
        <f>(Y3-'LocalCrime Erin McGuinness.csv'!Y11)/('2014'!Y3)</f>
        <v>#DIV/0!</v>
      </c>
    </row>
    <row r="4" spans="1:26">
      <c r="A4" t="s">
        <v>34</v>
      </c>
      <c r="B4" t="s">
        <v>32</v>
      </c>
      <c r="C4">
        <v>12</v>
      </c>
      <c r="D4">
        <v>33758</v>
      </c>
      <c r="E4">
        <v>127</v>
      </c>
      <c r="F4">
        <v>0</v>
      </c>
      <c r="H4">
        <v>21</v>
      </c>
      <c r="I4">
        <v>23</v>
      </c>
      <c r="J4">
        <v>83</v>
      </c>
      <c r="K4">
        <v>1449</v>
      </c>
      <c r="L4">
        <v>380</v>
      </c>
      <c r="M4">
        <v>987</v>
      </c>
      <c r="N4">
        <v>82</v>
      </c>
      <c r="O4">
        <v>376.2</v>
      </c>
      <c r="P4">
        <v>0</v>
      </c>
      <c r="R4">
        <v>62.2</v>
      </c>
      <c r="S4">
        <v>68.099999999999994</v>
      </c>
      <c r="T4">
        <v>245.9</v>
      </c>
      <c r="U4">
        <v>4292.3</v>
      </c>
      <c r="V4">
        <v>1125.7</v>
      </c>
      <c r="W4">
        <v>2923.8</v>
      </c>
      <c r="X4">
        <v>242.9</v>
      </c>
      <c r="Y4" s="1">
        <f t="shared" si="0"/>
        <v>3.7620712127495706</v>
      </c>
      <c r="Z4" s="2">
        <f>(Y4-'LocalCrime Erin McGuinness.csv'!Y12)/('2014'!Y4)</f>
        <v>0.12615891828809592</v>
      </c>
    </row>
    <row r="5" spans="1:26">
      <c r="A5" t="s">
        <v>35</v>
      </c>
      <c r="B5" t="s">
        <v>32</v>
      </c>
      <c r="C5">
        <v>12</v>
      </c>
      <c r="D5">
        <v>41328</v>
      </c>
      <c r="E5">
        <v>62</v>
      </c>
      <c r="F5">
        <v>1</v>
      </c>
      <c r="H5">
        <v>14</v>
      </c>
      <c r="I5">
        <v>5</v>
      </c>
      <c r="J5">
        <v>42</v>
      </c>
      <c r="K5">
        <v>689</v>
      </c>
      <c r="L5">
        <v>93</v>
      </c>
      <c r="M5">
        <v>575</v>
      </c>
      <c r="N5">
        <v>21</v>
      </c>
      <c r="O5">
        <v>150</v>
      </c>
      <c r="P5">
        <v>2.4</v>
      </c>
      <c r="R5">
        <v>33.9</v>
      </c>
      <c r="S5">
        <v>12.1</v>
      </c>
      <c r="T5">
        <v>101.6</v>
      </c>
      <c r="U5">
        <v>1667.2</v>
      </c>
      <c r="V5">
        <v>225</v>
      </c>
      <c r="W5">
        <v>1391.3</v>
      </c>
      <c r="X5">
        <v>50.8</v>
      </c>
      <c r="Y5" s="1">
        <f t="shared" si="0"/>
        <v>1.5001935733643053</v>
      </c>
      <c r="Z5" s="2">
        <f>(Y5-'LocalCrime Erin McGuinness.csv'!Y13)/('2014'!Y5)</f>
        <v>-3.9083597946404591E-2</v>
      </c>
    </row>
    <row r="6" spans="1:26">
      <c r="A6" t="s">
        <v>36</v>
      </c>
      <c r="B6" t="s">
        <v>32</v>
      </c>
      <c r="C6">
        <v>12</v>
      </c>
      <c r="D6">
        <v>15009</v>
      </c>
      <c r="E6">
        <v>260</v>
      </c>
      <c r="F6">
        <v>2</v>
      </c>
      <c r="H6">
        <v>13</v>
      </c>
      <c r="I6">
        <v>67</v>
      </c>
      <c r="J6">
        <v>178</v>
      </c>
      <c r="K6">
        <v>1260</v>
      </c>
      <c r="L6">
        <v>521</v>
      </c>
      <c r="M6">
        <v>700</v>
      </c>
      <c r="N6">
        <v>39</v>
      </c>
      <c r="O6">
        <v>1732.3</v>
      </c>
      <c r="P6">
        <v>13.3</v>
      </c>
      <c r="R6">
        <v>86.6</v>
      </c>
      <c r="S6">
        <v>446.4</v>
      </c>
      <c r="T6">
        <v>1186</v>
      </c>
      <c r="U6">
        <v>8395</v>
      </c>
      <c r="V6">
        <v>3471.3</v>
      </c>
      <c r="W6">
        <v>4663.8999999999996</v>
      </c>
      <c r="X6">
        <v>259.8</v>
      </c>
      <c r="Y6" s="1">
        <f t="shared" si="0"/>
        <v>17.322939569591579</v>
      </c>
      <c r="Z6" s="2">
        <f>(Y6-'LocalCrime Erin McGuinness.csv'!Y14)/('2014'!Y6)</f>
        <v>0.10868417062569503</v>
      </c>
    </row>
    <row r="7" spans="1:26">
      <c r="A7" t="s">
        <v>37</v>
      </c>
      <c r="B7" t="s">
        <v>32</v>
      </c>
      <c r="C7">
        <v>2</v>
      </c>
      <c r="D7">
        <v>20038</v>
      </c>
      <c r="E7">
        <v>0</v>
      </c>
      <c r="F7">
        <v>0</v>
      </c>
      <c r="H7">
        <v>0</v>
      </c>
      <c r="I7">
        <v>0</v>
      </c>
      <c r="J7">
        <v>0</v>
      </c>
      <c r="K7">
        <v>0</v>
      </c>
      <c r="L7">
        <v>0</v>
      </c>
      <c r="M7">
        <v>0</v>
      </c>
      <c r="N7">
        <v>0</v>
      </c>
      <c r="Y7" s="1">
        <f t="shared" si="0"/>
        <v>0</v>
      </c>
      <c r="Z7" s="2" t="e">
        <f>(Y7-'LocalCrime Erin McGuinness.csv'!Y15)/('2014'!Y7)</f>
        <v>#DIV/0!</v>
      </c>
    </row>
    <row r="8" spans="1:26">
      <c r="A8" t="s">
        <v>38</v>
      </c>
      <c r="B8" t="s">
        <v>32</v>
      </c>
      <c r="C8">
        <v>12</v>
      </c>
      <c r="D8">
        <v>25819</v>
      </c>
      <c r="E8">
        <v>52</v>
      </c>
      <c r="F8">
        <v>0</v>
      </c>
      <c r="H8">
        <v>17</v>
      </c>
      <c r="I8">
        <v>2</v>
      </c>
      <c r="J8">
        <v>33</v>
      </c>
      <c r="K8">
        <v>749</v>
      </c>
      <c r="L8">
        <v>136</v>
      </c>
      <c r="M8">
        <v>570</v>
      </c>
      <c r="N8">
        <v>43</v>
      </c>
      <c r="O8">
        <v>201.4</v>
      </c>
      <c r="P8">
        <v>0</v>
      </c>
      <c r="R8">
        <v>65.8</v>
      </c>
      <c r="S8">
        <v>7.7</v>
      </c>
      <c r="T8">
        <v>127.8</v>
      </c>
      <c r="U8">
        <v>2901</v>
      </c>
      <c r="V8">
        <v>526.70000000000005</v>
      </c>
      <c r="W8">
        <v>2207.6999999999998</v>
      </c>
      <c r="X8">
        <v>166.5</v>
      </c>
      <c r="Y8" s="1">
        <f t="shared" si="0"/>
        <v>2.0140206824431619</v>
      </c>
      <c r="Z8" s="2">
        <f>(Y8-'LocalCrime Erin McGuinness.csv'!Y16)/('2014'!Y8)</f>
        <v>-0.12593953930256829</v>
      </c>
    </row>
    <row r="9" spans="1:26">
      <c r="A9" t="s">
        <v>39</v>
      </c>
      <c r="B9" t="s">
        <v>32</v>
      </c>
      <c r="C9">
        <v>12</v>
      </c>
      <c r="D9">
        <v>11552</v>
      </c>
      <c r="E9">
        <v>72</v>
      </c>
      <c r="F9">
        <v>4</v>
      </c>
      <c r="H9">
        <v>9</v>
      </c>
      <c r="I9">
        <v>7</v>
      </c>
      <c r="J9">
        <v>52</v>
      </c>
      <c r="K9">
        <v>507</v>
      </c>
      <c r="L9">
        <v>137</v>
      </c>
      <c r="M9">
        <v>356</v>
      </c>
      <c r="N9">
        <v>14</v>
      </c>
      <c r="O9">
        <v>623.29999999999995</v>
      </c>
      <c r="P9">
        <v>34.6</v>
      </c>
      <c r="R9">
        <v>77.900000000000006</v>
      </c>
      <c r="S9">
        <v>60.6</v>
      </c>
      <c r="T9">
        <v>450.1</v>
      </c>
      <c r="U9">
        <v>4388.8999999999996</v>
      </c>
      <c r="V9">
        <v>1185.9000000000001</v>
      </c>
      <c r="W9">
        <v>3081.7</v>
      </c>
      <c r="X9">
        <v>121.2</v>
      </c>
      <c r="Y9" s="1">
        <f t="shared" si="0"/>
        <v>6.2326869806094187</v>
      </c>
      <c r="Z9" s="2">
        <f>(Y9-'LocalCrime Erin McGuinness.csv'!Y17)/('2014'!Y9)</f>
        <v>0.13798396725225989</v>
      </c>
    </row>
    <row r="10" spans="1:26">
      <c r="A10" t="s">
        <v>40</v>
      </c>
      <c r="B10" t="s">
        <v>32</v>
      </c>
      <c r="C10">
        <v>12</v>
      </c>
      <c r="D10">
        <v>10815</v>
      </c>
      <c r="E10">
        <v>28</v>
      </c>
      <c r="F10">
        <v>0</v>
      </c>
      <c r="H10">
        <v>11</v>
      </c>
      <c r="I10">
        <v>1</v>
      </c>
      <c r="J10">
        <v>16</v>
      </c>
      <c r="K10">
        <v>96</v>
      </c>
      <c r="L10">
        <v>16</v>
      </c>
      <c r="M10">
        <v>79</v>
      </c>
      <c r="N10">
        <v>1</v>
      </c>
      <c r="O10">
        <v>258.89999999999998</v>
      </c>
      <c r="P10">
        <v>0</v>
      </c>
      <c r="R10">
        <v>101.7</v>
      </c>
      <c r="S10">
        <v>9.1999999999999993</v>
      </c>
      <c r="T10">
        <v>147.9</v>
      </c>
      <c r="U10">
        <v>887.7</v>
      </c>
      <c r="V10">
        <v>147.9</v>
      </c>
      <c r="W10">
        <v>730.5</v>
      </c>
      <c r="X10">
        <v>9.1999999999999993</v>
      </c>
      <c r="Y10" s="1">
        <f t="shared" si="0"/>
        <v>2.5889967637540452</v>
      </c>
      <c r="Z10" s="2">
        <f>(Y10-'LocalCrime Erin McGuinness.csv'!Y18)/('2014'!Y10)</f>
        <v>0.18112171147730541</v>
      </c>
    </row>
    <row r="11" spans="1:26">
      <c r="A11" t="s">
        <v>41</v>
      </c>
      <c r="B11" t="s">
        <v>32</v>
      </c>
      <c r="C11">
        <v>12</v>
      </c>
      <c r="D11">
        <v>64895</v>
      </c>
      <c r="E11">
        <v>254</v>
      </c>
      <c r="F11">
        <v>1</v>
      </c>
      <c r="H11">
        <v>27</v>
      </c>
      <c r="I11">
        <v>61</v>
      </c>
      <c r="J11">
        <v>165</v>
      </c>
      <c r="K11">
        <v>3011</v>
      </c>
      <c r="L11">
        <v>502</v>
      </c>
      <c r="M11">
        <v>2349</v>
      </c>
      <c r="N11">
        <v>160</v>
      </c>
      <c r="O11">
        <v>391.4</v>
      </c>
      <c r="P11">
        <v>1.5</v>
      </c>
      <c r="R11">
        <v>41.6</v>
      </c>
      <c r="S11">
        <v>94</v>
      </c>
      <c r="T11">
        <v>254.3</v>
      </c>
      <c r="U11">
        <v>4639.8</v>
      </c>
      <c r="V11">
        <v>773.6</v>
      </c>
      <c r="W11">
        <v>3619.7</v>
      </c>
      <c r="X11">
        <v>246.6</v>
      </c>
      <c r="Y11" s="1">
        <f t="shared" si="0"/>
        <v>3.9140149472224364</v>
      </c>
      <c r="Z11" s="2">
        <f>(Y11-'LocalCrime Erin McGuinness.csv'!Y19)/('2014'!Y11)</f>
        <v>3.4825249950218934E-2</v>
      </c>
    </row>
    <row r="12" spans="1:26">
      <c r="A12" t="s">
        <v>42</v>
      </c>
      <c r="B12" t="s">
        <v>32</v>
      </c>
      <c r="C12">
        <v>12</v>
      </c>
      <c r="E12">
        <v>52</v>
      </c>
      <c r="F12">
        <v>0</v>
      </c>
      <c r="H12">
        <v>6</v>
      </c>
      <c r="I12">
        <v>0</v>
      </c>
      <c r="J12">
        <v>46</v>
      </c>
      <c r="K12">
        <v>370</v>
      </c>
      <c r="L12">
        <v>91</v>
      </c>
      <c r="M12">
        <v>244</v>
      </c>
      <c r="N12">
        <v>35</v>
      </c>
      <c r="Y12" s="1" t="e">
        <f t="shared" si="0"/>
        <v>#DIV/0!</v>
      </c>
      <c r="Z12" s="2" t="e">
        <f>(Y12-'LocalCrime Erin McGuinness.csv'!Y20)/('2014'!Y12)</f>
        <v>#DIV/0!</v>
      </c>
    </row>
    <row r="13" spans="1:26">
      <c r="A13" t="s">
        <v>43</v>
      </c>
      <c r="B13" t="s">
        <v>32</v>
      </c>
      <c r="C13">
        <v>12</v>
      </c>
      <c r="D13">
        <v>18461</v>
      </c>
      <c r="E13">
        <v>177</v>
      </c>
      <c r="F13">
        <v>0</v>
      </c>
      <c r="H13">
        <v>6</v>
      </c>
      <c r="I13">
        <v>25</v>
      </c>
      <c r="J13">
        <v>146</v>
      </c>
      <c r="K13">
        <v>873</v>
      </c>
      <c r="L13">
        <v>337</v>
      </c>
      <c r="M13">
        <v>482</v>
      </c>
      <c r="N13">
        <v>54</v>
      </c>
      <c r="O13">
        <v>958.8</v>
      </c>
      <c r="P13">
        <v>0</v>
      </c>
      <c r="R13">
        <v>32.5</v>
      </c>
      <c r="S13">
        <v>135.4</v>
      </c>
      <c r="T13">
        <v>790.9</v>
      </c>
      <c r="U13">
        <v>4728.8999999999996</v>
      </c>
      <c r="V13">
        <v>1825.5</v>
      </c>
      <c r="W13">
        <v>2610.9</v>
      </c>
      <c r="X13">
        <v>292.5</v>
      </c>
      <c r="Y13" s="1">
        <f t="shared" si="0"/>
        <v>9.5877796435729365</v>
      </c>
      <c r="Z13" s="2">
        <f>(Y13-'LocalCrime Erin McGuinness.csv'!Y21)/('2014'!Y13)</f>
        <v>6.910980437372688E-2</v>
      </c>
    </row>
    <row r="14" spans="1:26">
      <c r="A14" t="s">
        <v>44</v>
      </c>
      <c r="B14" t="s">
        <v>32</v>
      </c>
      <c r="C14">
        <v>12</v>
      </c>
      <c r="E14">
        <v>116</v>
      </c>
      <c r="F14">
        <v>2</v>
      </c>
      <c r="H14">
        <v>25</v>
      </c>
      <c r="I14">
        <v>4</v>
      </c>
      <c r="J14">
        <v>85</v>
      </c>
      <c r="K14">
        <v>1246</v>
      </c>
      <c r="L14">
        <v>312</v>
      </c>
      <c r="M14">
        <v>762</v>
      </c>
      <c r="N14">
        <v>172</v>
      </c>
      <c r="Y14" s="1" t="e">
        <f t="shared" si="0"/>
        <v>#DIV/0!</v>
      </c>
      <c r="Z14" s="2" t="e">
        <f>(Y14-'LocalCrime Erin McGuinness.csv'!Y22)/('2014'!Y14)</f>
        <v>#DIV/0!</v>
      </c>
    </row>
    <row r="15" spans="1:26">
      <c r="A15" t="s">
        <v>45</v>
      </c>
      <c r="B15" t="s">
        <v>32</v>
      </c>
      <c r="C15">
        <v>12</v>
      </c>
      <c r="D15">
        <v>80263</v>
      </c>
      <c r="E15">
        <v>398</v>
      </c>
      <c r="F15">
        <v>1</v>
      </c>
      <c r="H15">
        <v>45</v>
      </c>
      <c r="I15">
        <v>45</v>
      </c>
      <c r="J15">
        <v>307</v>
      </c>
      <c r="K15">
        <v>3401</v>
      </c>
      <c r="L15">
        <v>545</v>
      </c>
      <c r="M15">
        <v>2603</v>
      </c>
      <c r="N15">
        <v>253</v>
      </c>
      <c r="O15">
        <v>495.9</v>
      </c>
      <c r="P15">
        <v>1.2</v>
      </c>
      <c r="R15">
        <v>56.1</v>
      </c>
      <c r="S15">
        <v>56.1</v>
      </c>
      <c r="T15">
        <v>382.5</v>
      </c>
      <c r="U15">
        <v>4237.3</v>
      </c>
      <c r="V15">
        <v>679</v>
      </c>
      <c r="W15">
        <v>3243.1</v>
      </c>
      <c r="X15">
        <v>315.2</v>
      </c>
      <c r="Y15" s="1">
        <f t="shared" si="0"/>
        <v>4.9586982794064509</v>
      </c>
      <c r="Z15" s="2">
        <f>(Y15-'LocalCrime Erin McGuinness.csv'!Y23)/('2014'!Y15)</f>
        <v>0.11981537985176192</v>
      </c>
    </row>
    <row r="16" spans="1:26">
      <c r="A16" t="s">
        <v>47</v>
      </c>
      <c r="B16" t="s">
        <v>32</v>
      </c>
      <c r="C16">
        <v>12</v>
      </c>
      <c r="D16">
        <v>87989</v>
      </c>
      <c r="E16">
        <v>662</v>
      </c>
      <c r="F16">
        <v>4</v>
      </c>
      <c r="H16">
        <v>74</v>
      </c>
      <c r="I16">
        <v>106</v>
      </c>
      <c r="J16">
        <v>478</v>
      </c>
      <c r="K16">
        <v>4677</v>
      </c>
      <c r="L16">
        <v>866</v>
      </c>
      <c r="M16">
        <v>3631</v>
      </c>
      <c r="N16">
        <v>180</v>
      </c>
      <c r="O16">
        <v>752.4</v>
      </c>
      <c r="P16">
        <v>4.5</v>
      </c>
      <c r="R16">
        <v>84.1</v>
      </c>
      <c r="S16">
        <v>120.5</v>
      </c>
      <c r="T16">
        <v>543.20000000000005</v>
      </c>
      <c r="U16">
        <v>5315.4</v>
      </c>
      <c r="V16">
        <v>984.2</v>
      </c>
      <c r="W16">
        <v>4126.7</v>
      </c>
      <c r="X16">
        <v>204.6</v>
      </c>
      <c r="Y16" s="1">
        <f t="shared" si="0"/>
        <v>7.5236677311936724</v>
      </c>
      <c r="Z16" s="2">
        <f>(Y16-'LocalCrime Erin McGuinness.csv'!Y24)/('2014'!Y16)</f>
        <v>-0.18172919737424356</v>
      </c>
    </row>
    <row r="17" spans="1:26">
      <c r="A17" t="s">
        <v>48</v>
      </c>
      <c r="B17" t="s">
        <v>32</v>
      </c>
      <c r="C17">
        <v>12</v>
      </c>
      <c r="E17">
        <v>388</v>
      </c>
      <c r="F17">
        <v>0</v>
      </c>
      <c r="H17">
        <v>46</v>
      </c>
      <c r="I17">
        <v>18</v>
      </c>
      <c r="J17">
        <v>324</v>
      </c>
      <c r="K17">
        <v>2040</v>
      </c>
      <c r="L17">
        <v>898</v>
      </c>
      <c r="M17">
        <v>993</v>
      </c>
      <c r="N17">
        <v>149</v>
      </c>
      <c r="Y17" s="1" t="e">
        <f t="shared" si="0"/>
        <v>#DIV/0!</v>
      </c>
      <c r="Z17" s="2" t="e">
        <f>(Y17-'LocalCrime Erin McGuinness.csv'!Y25)/('2014'!Y17)</f>
        <v>#DIV/0!</v>
      </c>
    </row>
    <row r="18" spans="1:26">
      <c r="A18" t="s">
        <v>49</v>
      </c>
      <c r="B18" t="s">
        <v>32</v>
      </c>
      <c r="C18">
        <v>12</v>
      </c>
      <c r="D18">
        <v>13296</v>
      </c>
      <c r="E18">
        <v>105</v>
      </c>
      <c r="F18">
        <v>3</v>
      </c>
      <c r="H18">
        <v>29</v>
      </c>
      <c r="I18">
        <v>5</v>
      </c>
      <c r="J18">
        <v>68</v>
      </c>
      <c r="K18">
        <v>662</v>
      </c>
      <c r="L18">
        <v>123</v>
      </c>
      <c r="M18">
        <v>512</v>
      </c>
      <c r="N18">
        <v>27</v>
      </c>
      <c r="O18">
        <v>789.7</v>
      </c>
      <c r="P18">
        <v>22.6</v>
      </c>
      <c r="R18">
        <v>218.1</v>
      </c>
      <c r="S18">
        <v>37.6</v>
      </c>
      <c r="T18">
        <v>511.4</v>
      </c>
      <c r="U18">
        <v>4978.8999999999996</v>
      </c>
      <c r="V18">
        <v>925.1</v>
      </c>
      <c r="W18">
        <v>3850.8</v>
      </c>
      <c r="X18">
        <v>203.1</v>
      </c>
      <c r="Y18" s="1">
        <f t="shared" si="0"/>
        <v>7.8971119133574001</v>
      </c>
      <c r="Z18" s="2" t="e">
        <f>(Y18-'LocalCrime Erin McGuinness.csv'!Y26)/('2014'!Y18)</f>
        <v>#DIV/0!</v>
      </c>
    </row>
    <row r="19" spans="1:26">
      <c r="A19" t="s">
        <v>50</v>
      </c>
      <c r="B19" t="s">
        <v>32</v>
      </c>
      <c r="C19">
        <v>12</v>
      </c>
      <c r="D19">
        <v>11411</v>
      </c>
      <c r="E19">
        <v>157</v>
      </c>
      <c r="F19">
        <v>7</v>
      </c>
      <c r="H19">
        <v>21</v>
      </c>
      <c r="I19">
        <v>27</v>
      </c>
      <c r="J19">
        <v>102</v>
      </c>
      <c r="K19">
        <v>710</v>
      </c>
      <c r="L19">
        <v>265</v>
      </c>
      <c r="M19">
        <v>420</v>
      </c>
      <c r="N19">
        <v>25</v>
      </c>
      <c r="O19">
        <v>1375.9</v>
      </c>
      <c r="P19">
        <v>61.3</v>
      </c>
      <c r="R19">
        <v>184</v>
      </c>
      <c r="S19">
        <v>236.6</v>
      </c>
      <c r="T19">
        <v>893.9</v>
      </c>
      <c r="U19">
        <v>6222.1</v>
      </c>
      <c r="V19">
        <v>2322.3000000000002</v>
      </c>
      <c r="W19">
        <v>3680.7</v>
      </c>
      <c r="X19">
        <v>219.1</v>
      </c>
      <c r="Y19" s="1">
        <f t="shared" si="0"/>
        <v>13.758653930418017</v>
      </c>
      <c r="Z19" s="2">
        <f>(Y19-'LocalCrime Erin McGuinness.csv'!Y27)/('2014'!Y19)</f>
        <v>0.61006585045852757</v>
      </c>
    </row>
    <row r="20" spans="1:26">
      <c r="A20" t="s">
        <v>51</v>
      </c>
      <c r="B20" t="s">
        <v>32</v>
      </c>
      <c r="C20">
        <v>12</v>
      </c>
      <c r="D20">
        <v>10100</v>
      </c>
      <c r="E20">
        <v>70</v>
      </c>
      <c r="F20">
        <v>1</v>
      </c>
      <c r="H20">
        <v>12</v>
      </c>
      <c r="I20">
        <v>8</v>
      </c>
      <c r="J20">
        <v>49</v>
      </c>
      <c r="K20">
        <v>526</v>
      </c>
      <c r="L20">
        <v>97</v>
      </c>
      <c r="M20">
        <v>411</v>
      </c>
      <c r="N20">
        <v>18</v>
      </c>
      <c r="O20">
        <v>693.1</v>
      </c>
      <c r="P20">
        <v>9.9</v>
      </c>
      <c r="R20">
        <v>118.8</v>
      </c>
      <c r="S20">
        <v>79.2</v>
      </c>
      <c r="T20">
        <v>485.1</v>
      </c>
      <c r="U20">
        <v>5207.8999999999996</v>
      </c>
      <c r="V20">
        <v>960.4</v>
      </c>
      <c r="W20">
        <v>4069.3</v>
      </c>
      <c r="X20">
        <v>178.2</v>
      </c>
      <c r="Y20" s="1">
        <f t="shared" si="0"/>
        <v>6.9306930693069306</v>
      </c>
      <c r="Z20" s="2">
        <f>(Y20-'LocalCrime Erin McGuinness.csv'!Y28)/('2014'!Y20)</f>
        <v>-0.8796603275940692</v>
      </c>
    </row>
    <row r="21" spans="1:26">
      <c r="A21" t="s">
        <v>53</v>
      </c>
      <c r="B21" t="s">
        <v>32</v>
      </c>
      <c r="C21">
        <v>12</v>
      </c>
      <c r="E21">
        <v>183</v>
      </c>
      <c r="F21">
        <v>2</v>
      </c>
      <c r="H21">
        <v>46</v>
      </c>
      <c r="I21">
        <v>10</v>
      </c>
      <c r="J21">
        <v>125</v>
      </c>
      <c r="K21">
        <v>1306</v>
      </c>
      <c r="L21">
        <v>386</v>
      </c>
      <c r="M21">
        <v>832</v>
      </c>
      <c r="N21">
        <v>88</v>
      </c>
      <c r="Y21" s="1" t="e">
        <f t="shared" si="0"/>
        <v>#DIV/0!</v>
      </c>
      <c r="Z21" s="2" t="e">
        <f>(Y21-'LocalCrime Erin McGuinness.csv'!Y29)/('2014'!Y21)</f>
        <v>#DIV/0!</v>
      </c>
    </row>
    <row r="22" spans="1:26">
      <c r="A22" t="s">
        <v>54</v>
      </c>
      <c r="B22" t="s">
        <v>32</v>
      </c>
      <c r="C22">
        <v>12</v>
      </c>
      <c r="D22">
        <v>28836</v>
      </c>
      <c r="E22">
        <v>210</v>
      </c>
      <c r="F22">
        <v>2</v>
      </c>
      <c r="H22">
        <v>13</v>
      </c>
      <c r="I22">
        <v>27</v>
      </c>
      <c r="J22">
        <v>168</v>
      </c>
      <c r="K22">
        <v>1295</v>
      </c>
      <c r="L22">
        <v>281</v>
      </c>
      <c r="M22">
        <v>942</v>
      </c>
      <c r="N22">
        <v>72</v>
      </c>
      <c r="O22">
        <v>728.3</v>
      </c>
      <c r="P22">
        <v>6.9</v>
      </c>
      <c r="R22">
        <v>45.1</v>
      </c>
      <c r="S22">
        <v>93.6</v>
      </c>
      <c r="T22">
        <v>582.6</v>
      </c>
      <c r="U22">
        <v>4490.8999999999996</v>
      </c>
      <c r="V22">
        <v>974.5</v>
      </c>
      <c r="W22">
        <v>3266.7</v>
      </c>
      <c r="X22">
        <v>249.7</v>
      </c>
      <c r="Y22" s="1">
        <f t="shared" si="0"/>
        <v>7.282563462338743</v>
      </c>
      <c r="Z22" s="2">
        <f>(Y22-'LocalCrime Erin McGuinness.csv'!Y30)/('2014'!Y22)</f>
        <v>0.45925571713875846</v>
      </c>
    </row>
    <row r="23" spans="1:26">
      <c r="A23" t="s">
        <v>55</v>
      </c>
      <c r="B23" t="s">
        <v>32</v>
      </c>
      <c r="C23">
        <v>12</v>
      </c>
      <c r="D23">
        <v>72569</v>
      </c>
      <c r="E23">
        <v>391</v>
      </c>
      <c r="F23">
        <v>18</v>
      </c>
      <c r="H23">
        <v>56</v>
      </c>
      <c r="I23">
        <v>62</v>
      </c>
      <c r="J23">
        <v>255</v>
      </c>
      <c r="K23">
        <v>3187</v>
      </c>
      <c r="L23">
        <v>681</v>
      </c>
      <c r="M23">
        <v>2422</v>
      </c>
      <c r="N23">
        <v>84</v>
      </c>
      <c r="O23">
        <v>538.79999999999995</v>
      </c>
      <c r="P23">
        <v>24.8</v>
      </c>
      <c r="R23">
        <v>77.2</v>
      </c>
      <c r="S23">
        <v>85.4</v>
      </c>
      <c r="T23">
        <v>351.4</v>
      </c>
      <c r="U23">
        <v>4391.7</v>
      </c>
      <c r="V23">
        <v>938.4</v>
      </c>
      <c r="W23">
        <v>3337.5</v>
      </c>
      <c r="X23">
        <v>115.8</v>
      </c>
      <c r="Y23" s="1">
        <f t="shared" si="0"/>
        <v>5.3879755818600223</v>
      </c>
      <c r="Z23" s="2" t="e">
        <f>(Y23-'LocalCrime Erin McGuinness.csv'!Y31)/('2014'!Y23)</f>
        <v>#DIV/0!</v>
      </c>
    </row>
    <row r="24" spans="1:26">
      <c r="A24" t="s">
        <v>56</v>
      </c>
      <c r="B24" t="s">
        <v>32</v>
      </c>
      <c r="C24">
        <v>12</v>
      </c>
      <c r="D24">
        <v>198217</v>
      </c>
      <c r="E24">
        <v>2785</v>
      </c>
      <c r="F24">
        <v>43</v>
      </c>
      <c r="H24">
        <v>140</v>
      </c>
      <c r="I24">
        <v>744</v>
      </c>
      <c r="J24">
        <v>1858</v>
      </c>
      <c r="K24">
        <v>14672</v>
      </c>
      <c r="L24">
        <v>3107</v>
      </c>
      <c r="M24">
        <v>10675</v>
      </c>
      <c r="N24">
        <v>890</v>
      </c>
      <c r="O24">
        <v>1405</v>
      </c>
      <c r="P24">
        <v>21.7</v>
      </c>
      <c r="R24">
        <v>70.599999999999994</v>
      </c>
      <c r="S24">
        <v>375.3</v>
      </c>
      <c r="T24">
        <v>937.4</v>
      </c>
      <c r="U24">
        <v>7402</v>
      </c>
      <c r="V24">
        <v>1567.5</v>
      </c>
      <c r="W24">
        <v>5385.5</v>
      </c>
      <c r="X24">
        <v>449</v>
      </c>
      <c r="Y24" s="1">
        <f t="shared" si="0"/>
        <v>14.050258050520389</v>
      </c>
      <c r="Z24" s="2">
        <f>(Y24-'LocalCrime Erin McGuinness.csv'!Y32)/('2014'!Y24)</f>
        <v>0.45763936344577827</v>
      </c>
    </row>
    <row r="25" spans="1:26">
      <c r="A25" t="s">
        <v>57</v>
      </c>
      <c r="B25" t="s">
        <v>32</v>
      </c>
      <c r="C25">
        <v>12</v>
      </c>
      <c r="E25">
        <v>80</v>
      </c>
      <c r="F25">
        <v>0</v>
      </c>
      <c r="H25">
        <v>11</v>
      </c>
      <c r="I25">
        <v>2</v>
      </c>
      <c r="J25">
        <v>67</v>
      </c>
      <c r="K25">
        <v>435</v>
      </c>
      <c r="L25">
        <v>76</v>
      </c>
      <c r="M25">
        <v>277</v>
      </c>
      <c r="N25">
        <v>82</v>
      </c>
      <c r="Y25" s="1" t="e">
        <f t="shared" si="0"/>
        <v>#DIV/0!</v>
      </c>
      <c r="Z25" s="2" t="e">
        <f>(Y25-'LocalCrime Erin McGuinness.csv'!Y33)/('2014'!Y25)</f>
        <v>#DIV/0!</v>
      </c>
    </row>
    <row r="26" spans="1:26">
      <c r="A26" t="s">
        <v>58</v>
      </c>
      <c r="B26" t="s">
        <v>32</v>
      </c>
      <c r="C26">
        <v>12</v>
      </c>
      <c r="D26">
        <v>11519</v>
      </c>
      <c r="E26">
        <v>41</v>
      </c>
      <c r="F26">
        <v>0</v>
      </c>
      <c r="H26">
        <v>8</v>
      </c>
      <c r="I26">
        <v>4</v>
      </c>
      <c r="J26">
        <v>29</v>
      </c>
      <c r="K26">
        <v>330</v>
      </c>
      <c r="L26">
        <v>145</v>
      </c>
      <c r="M26">
        <v>173</v>
      </c>
      <c r="N26">
        <v>12</v>
      </c>
      <c r="O26">
        <v>355.9</v>
      </c>
      <c r="P26">
        <v>0</v>
      </c>
      <c r="R26">
        <v>69.5</v>
      </c>
      <c r="S26">
        <v>34.700000000000003</v>
      </c>
      <c r="T26">
        <v>251.8</v>
      </c>
      <c r="U26">
        <v>2864.8</v>
      </c>
      <c r="V26">
        <v>1258.8</v>
      </c>
      <c r="W26">
        <v>1501.9</v>
      </c>
      <c r="X26">
        <v>104.2</v>
      </c>
      <c r="Y26" s="1">
        <f t="shared" si="0"/>
        <v>3.5593367479815958</v>
      </c>
      <c r="Z26" s="2">
        <f>(Y26-'LocalCrime Erin McGuinness.csv'!Y34)/('2014'!Y26)</f>
        <v>-2.9709112125138648</v>
      </c>
    </row>
    <row r="27" spans="1:26">
      <c r="A27" t="s">
        <v>60</v>
      </c>
      <c r="B27" t="s">
        <v>32</v>
      </c>
      <c r="C27">
        <v>12</v>
      </c>
      <c r="D27">
        <v>12309</v>
      </c>
      <c r="E27">
        <v>58</v>
      </c>
      <c r="F27">
        <v>0</v>
      </c>
      <c r="H27">
        <v>3</v>
      </c>
      <c r="I27">
        <v>9</v>
      </c>
      <c r="J27">
        <v>46</v>
      </c>
      <c r="K27">
        <v>537</v>
      </c>
      <c r="L27">
        <v>117</v>
      </c>
      <c r="M27">
        <v>402</v>
      </c>
      <c r="N27">
        <v>18</v>
      </c>
      <c r="O27">
        <v>471.2</v>
      </c>
      <c r="P27">
        <v>0</v>
      </c>
      <c r="R27">
        <v>24.4</v>
      </c>
      <c r="S27">
        <v>73.099999999999994</v>
      </c>
      <c r="T27">
        <v>373.7</v>
      </c>
      <c r="U27">
        <v>4362.7</v>
      </c>
      <c r="V27">
        <v>950.5</v>
      </c>
      <c r="W27">
        <v>3265.9</v>
      </c>
      <c r="X27">
        <v>146.19999999999999</v>
      </c>
      <c r="Y27" s="1">
        <f t="shared" si="0"/>
        <v>4.7119993500690551</v>
      </c>
      <c r="Z27" s="2" t="e">
        <f>(Y27-'LocalCrime Erin McGuinness.csv'!Y35)/('2014'!Y27)</f>
        <v>#DIV/0!</v>
      </c>
    </row>
    <row r="28" spans="1:26">
      <c r="A28" t="s">
        <v>61</v>
      </c>
      <c r="B28" t="s">
        <v>32</v>
      </c>
      <c r="C28">
        <v>12</v>
      </c>
      <c r="D28">
        <v>17859</v>
      </c>
      <c r="E28">
        <v>19</v>
      </c>
      <c r="F28">
        <v>0</v>
      </c>
      <c r="H28">
        <v>3</v>
      </c>
      <c r="I28">
        <v>2</v>
      </c>
      <c r="J28">
        <v>14</v>
      </c>
      <c r="K28">
        <v>399</v>
      </c>
      <c r="L28">
        <v>63</v>
      </c>
      <c r="M28">
        <v>322</v>
      </c>
      <c r="N28">
        <v>14</v>
      </c>
      <c r="O28">
        <v>106.4</v>
      </c>
      <c r="P28">
        <v>0</v>
      </c>
      <c r="R28">
        <v>16.8</v>
      </c>
      <c r="S28">
        <v>11.2</v>
      </c>
      <c r="T28">
        <v>78.400000000000006</v>
      </c>
      <c r="U28">
        <v>2234.1999999999998</v>
      </c>
      <c r="V28">
        <v>352.8</v>
      </c>
      <c r="W28">
        <v>1803</v>
      </c>
      <c r="X28">
        <v>78.400000000000006</v>
      </c>
      <c r="Y28" s="1">
        <f t="shared" si="0"/>
        <v>1.0638893555070272</v>
      </c>
      <c r="Z28" s="2">
        <f>(Y28-'LocalCrime Erin McGuinness.csv'!Y36)/('2014'!Y28)</f>
        <v>-2.8621360797988817</v>
      </c>
    </row>
    <row r="29" spans="1:26">
      <c r="A29" t="s">
        <v>62</v>
      </c>
      <c r="B29" t="s">
        <v>32</v>
      </c>
      <c r="C29">
        <v>12</v>
      </c>
      <c r="D29">
        <v>12240</v>
      </c>
      <c r="E29">
        <v>13</v>
      </c>
      <c r="F29">
        <v>0</v>
      </c>
      <c r="H29">
        <v>11</v>
      </c>
      <c r="I29">
        <v>1</v>
      </c>
      <c r="J29">
        <v>1</v>
      </c>
      <c r="K29">
        <v>484</v>
      </c>
      <c r="L29">
        <v>31</v>
      </c>
      <c r="M29">
        <v>445</v>
      </c>
      <c r="N29">
        <v>8</v>
      </c>
      <c r="O29">
        <v>106.2</v>
      </c>
      <c r="P29">
        <v>0</v>
      </c>
      <c r="R29">
        <v>89.9</v>
      </c>
      <c r="S29">
        <v>8.1999999999999993</v>
      </c>
      <c r="T29">
        <v>8.1999999999999993</v>
      </c>
      <c r="U29">
        <v>3954.2</v>
      </c>
      <c r="V29">
        <v>253.3</v>
      </c>
      <c r="W29">
        <v>3635.6</v>
      </c>
      <c r="X29">
        <v>65.400000000000006</v>
      </c>
      <c r="Y29" s="1">
        <f t="shared" si="0"/>
        <v>1.0620915032679739</v>
      </c>
      <c r="Z29" s="2">
        <f>(Y29-'LocalCrime Erin McGuinness.csv'!Y37)/('2014'!Y29)</f>
        <v>0.31405994970333373</v>
      </c>
    </row>
    <row r="30" spans="1:26">
      <c r="A30" t="s">
        <v>63</v>
      </c>
      <c r="B30" t="s">
        <v>32</v>
      </c>
      <c r="C30">
        <v>12</v>
      </c>
      <c r="D30">
        <v>67031</v>
      </c>
      <c r="E30">
        <v>428</v>
      </c>
      <c r="F30">
        <v>8</v>
      </c>
      <c r="H30">
        <v>15</v>
      </c>
      <c r="I30">
        <v>87</v>
      </c>
      <c r="J30">
        <v>318</v>
      </c>
      <c r="K30">
        <v>2849</v>
      </c>
      <c r="L30">
        <v>516</v>
      </c>
      <c r="M30">
        <v>2128</v>
      </c>
      <c r="N30">
        <v>205</v>
      </c>
      <c r="O30">
        <v>638.5</v>
      </c>
      <c r="P30">
        <v>11.9</v>
      </c>
      <c r="R30">
        <v>22.4</v>
      </c>
      <c r="S30">
        <v>129.80000000000001</v>
      </c>
      <c r="T30">
        <v>474.4</v>
      </c>
      <c r="U30">
        <v>4250.3</v>
      </c>
      <c r="V30">
        <v>769.8</v>
      </c>
      <c r="W30">
        <v>3174.7</v>
      </c>
      <c r="X30">
        <v>305.8</v>
      </c>
      <c r="Y30" s="1">
        <f t="shared" si="0"/>
        <v>6.3851053989944946</v>
      </c>
      <c r="Z30" s="2">
        <f>(Y30-'LocalCrime Erin McGuinness.csv'!Y38)/('2014'!Y30)</f>
        <v>-0.16266260599600801</v>
      </c>
    </row>
    <row r="31" spans="1:26">
      <c r="A31" t="s">
        <v>64</v>
      </c>
      <c r="B31" t="s">
        <v>32</v>
      </c>
      <c r="C31">
        <v>12</v>
      </c>
      <c r="D31">
        <v>27301</v>
      </c>
      <c r="E31">
        <v>118</v>
      </c>
      <c r="F31">
        <v>0</v>
      </c>
      <c r="H31">
        <v>28</v>
      </c>
      <c r="I31">
        <v>10</v>
      </c>
      <c r="J31">
        <v>80</v>
      </c>
      <c r="K31">
        <v>1994</v>
      </c>
      <c r="L31">
        <v>417</v>
      </c>
      <c r="M31">
        <v>1451</v>
      </c>
      <c r="N31">
        <v>126</v>
      </c>
      <c r="O31">
        <v>432.2</v>
      </c>
      <c r="P31">
        <v>0</v>
      </c>
      <c r="R31">
        <v>102.6</v>
      </c>
      <c r="S31">
        <v>36.6</v>
      </c>
      <c r="T31">
        <v>293</v>
      </c>
      <c r="U31">
        <v>7303.8</v>
      </c>
      <c r="V31">
        <v>1527.4</v>
      </c>
      <c r="W31">
        <v>5314.8</v>
      </c>
      <c r="X31">
        <v>461.5</v>
      </c>
      <c r="Y31" s="1">
        <f t="shared" si="0"/>
        <v>4.3221860005128017</v>
      </c>
      <c r="Z31" s="2">
        <f>(Y31-'LocalCrime Erin McGuinness.csv'!Y39)/('2014'!Y31)</f>
        <v>0.73836434832108899</v>
      </c>
    </row>
    <row r="32" spans="1:26">
      <c r="A32" t="s">
        <v>65</v>
      </c>
      <c r="B32" t="s">
        <v>32</v>
      </c>
      <c r="C32">
        <v>12</v>
      </c>
      <c r="D32">
        <v>45402</v>
      </c>
      <c r="E32">
        <v>576</v>
      </c>
      <c r="F32">
        <v>13</v>
      </c>
      <c r="H32">
        <v>39</v>
      </c>
      <c r="I32">
        <v>141</v>
      </c>
      <c r="J32">
        <v>383</v>
      </c>
      <c r="K32">
        <v>2656</v>
      </c>
      <c r="L32">
        <v>991</v>
      </c>
      <c r="M32">
        <v>1487</v>
      </c>
      <c r="N32">
        <v>178</v>
      </c>
      <c r="O32">
        <v>1268.7</v>
      </c>
      <c r="P32">
        <v>28.6</v>
      </c>
      <c r="R32">
        <v>85.9</v>
      </c>
      <c r="S32">
        <v>310.60000000000002</v>
      </c>
      <c r="T32">
        <v>843.6</v>
      </c>
      <c r="U32">
        <v>5850</v>
      </c>
      <c r="V32">
        <v>2182.6999999999998</v>
      </c>
      <c r="W32">
        <v>3275.2</v>
      </c>
      <c r="X32">
        <v>392.1</v>
      </c>
      <c r="Y32" s="1">
        <f t="shared" si="0"/>
        <v>12.686665785648209</v>
      </c>
      <c r="Z32" s="2">
        <f>(Y32-'LocalCrime Erin McGuinness.csv'!Y40)/('2014'!Y32)</f>
        <v>0.84552098644455331</v>
      </c>
    </row>
    <row r="33" spans="1:26">
      <c r="A33" t="s">
        <v>66</v>
      </c>
      <c r="B33" t="s">
        <v>32</v>
      </c>
      <c r="C33">
        <v>12</v>
      </c>
      <c r="E33">
        <v>60</v>
      </c>
      <c r="F33">
        <v>1</v>
      </c>
      <c r="H33">
        <v>15</v>
      </c>
      <c r="I33">
        <v>0</v>
      </c>
      <c r="J33">
        <v>44</v>
      </c>
      <c r="K33">
        <v>414</v>
      </c>
      <c r="L33">
        <v>138</v>
      </c>
      <c r="M33">
        <v>247</v>
      </c>
      <c r="N33">
        <v>29</v>
      </c>
      <c r="Y33" s="1" t="e">
        <f t="shared" si="0"/>
        <v>#DIV/0!</v>
      </c>
      <c r="Z33" s="2" t="e">
        <f>(Y33-'LocalCrime Erin McGuinness.csv'!Y41)/('2014'!Y33)</f>
        <v>#DIV/0!</v>
      </c>
    </row>
    <row r="34" spans="1:26">
      <c r="A34" t="s">
        <v>67</v>
      </c>
      <c r="B34" t="s">
        <v>32</v>
      </c>
      <c r="C34">
        <v>12</v>
      </c>
      <c r="E34">
        <v>357</v>
      </c>
      <c r="F34">
        <v>4</v>
      </c>
      <c r="H34">
        <v>23</v>
      </c>
      <c r="I34">
        <v>35</v>
      </c>
      <c r="J34">
        <v>295</v>
      </c>
      <c r="K34">
        <v>2014</v>
      </c>
      <c r="L34">
        <v>629</v>
      </c>
      <c r="M34">
        <v>1204</v>
      </c>
      <c r="N34">
        <v>181</v>
      </c>
      <c r="Y34" s="1" t="e">
        <f t="shared" si="0"/>
        <v>#DIV/0!</v>
      </c>
      <c r="Z34" s="2" t="e">
        <f>(Y34-'LocalCrime Erin McGuinness.csv'!Y42)/('2014'!Y34)</f>
        <v>#DIV/0!</v>
      </c>
    </row>
    <row r="35" spans="1:26">
      <c r="A35" t="s">
        <v>68</v>
      </c>
      <c r="B35" t="s">
        <v>32</v>
      </c>
      <c r="C35">
        <v>12</v>
      </c>
      <c r="D35">
        <v>61105</v>
      </c>
      <c r="E35">
        <v>212</v>
      </c>
      <c r="F35">
        <v>0</v>
      </c>
      <c r="H35">
        <v>33</v>
      </c>
      <c r="I35">
        <v>17</v>
      </c>
      <c r="J35">
        <v>162</v>
      </c>
      <c r="K35">
        <v>1786</v>
      </c>
      <c r="L35">
        <v>219</v>
      </c>
      <c r="M35">
        <v>1501</v>
      </c>
      <c r="N35">
        <v>66</v>
      </c>
      <c r="O35">
        <v>346.9</v>
      </c>
      <c r="P35">
        <v>0</v>
      </c>
      <c r="R35">
        <v>54</v>
      </c>
      <c r="S35">
        <v>27.8</v>
      </c>
      <c r="T35">
        <v>265.10000000000002</v>
      </c>
      <c r="U35">
        <v>2922.8</v>
      </c>
      <c r="V35">
        <v>358.4</v>
      </c>
      <c r="W35">
        <v>2456.4</v>
      </c>
      <c r="X35">
        <v>108</v>
      </c>
      <c r="Y35" s="1">
        <f t="shared" si="0"/>
        <v>3.4694378528761969</v>
      </c>
      <c r="Z35" s="2">
        <f>(Y35-'LocalCrime Erin McGuinness.csv'!Y43)/('2014'!Y35)</f>
        <v>-2.5159986369257301</v>
      </c>
    </row>
    <row r="36" spans="1:26">
      <c r="A36" t="s">
        <v>69</v>
      </c>
      <c r="B36" t="s">
        <v>32</v>
      </c>
      <c r="C36">
        <v>12</v>
      </c>
      <c r="D36">
        <v>28620</v>
      </c>
      <c r="E36">
        <v>92</v>
      </c>
      <c r="F36">
        <v>0</v>
      </c>
      <c r="H36">
        <v>16</v>
      </c>
      <c r="I36">
        <v>21</v>
      </c>
      <c r="J36">
        <v>55</v>
      </c>
      <c r="K36">
        <v>1317</v>
      </c>
      <c r="L36">
        <v>247</v>
      </c>
      <c r="M36">
        <v>955</v>
      </c>
      <c r="N36">
        <v>115</v>
      </c>
      <c r="O36">
        <v>321.5</v>
      </c>
      <c r="P36">
        <v>0</v>
      </c>
      <c r="R36">
        <v>55.9</v>
      </c>
      <c r="S36">
        <v>73.400000000000006</v>
      </c>
      <c r="T36">
        <v>192.2</v>
      </c>
      <c r="U36">
        <v>4601.7</v>
      </c>
      <c r="V36">
        <v>863</v>
      </c>
      <c r="W36">
        <v>3336.8</v>
      </c>
      <c r="X36">
        <v>401.8</v>
      </c>
      <c r="Y36" s="1">
        <f t="shared" si="0"/>
        <v>3.2145352900069883</v>
      </c>
      <c r="Z36" s="2" t="e">
        <f>(Y36-'LocalCrime Erin McGuinness.csv'!Y44)/('2014'!Y36)</f>
        <v>#DIV/0!</v>
      </c>
    </row>
    <row r="37" spans="1:26">
      <c r="A37" t="s">
        <v>88</v>
      </c>
      <c r="B37" t="s">
        <v>32</v>
      </c>
      <c r="C37">
        <v>12</v>
      </c>
      <c r="E37">
        <v>213</v>
      </c>
      <c r="F37">
        <v>0</v>
      </c>
      <c r="H37">
        <v>18</v>
      </c>
      <c r="I37">
        <v>8</v>
      </c>
      <c r="J37">
        <v>187</v>
      </c>
      <c r="K37">
        <v>727</v>
      </c>
      <c r="L37">
        <v>194</v>
      </c>
      <c r="M37">
        <v>456</v>
      </c>
      <c r="N37">
        <v>77</v>
      </c>
      <c r="Y37" s="1" t="e">
        <f t="shared" si="0"/>
        <v>#DIV/0!</v>
      </c>
      <c r="Z37" s="2" t="e">
        <f>(Y37-'LocalCrime Erin McGuinness.csv'!Y45)/('2014'!Y37)</f>
        <v>#DIV/0!</v>
      </c>
    </row>
    <row r="38" spans="1:26">
      <c r="A38" t="s">
        <v>70</v>
      </c>
      <c r="B38" t="s">
        <v>32</v>
      </c>
      <c r="C38">
        <v>12</v>
      </c>
      <c r="D38">
        <v>30159</v>
      </c>
      <c r="E38">
        <v>150</v>
      </c>
      <c r="F38">
        <v>0</v>
      </c>
      <c r="H38">
        <v>6</v>
      </c>
      <c r="I38">
        <v>20</v>
      </c>
      <c r="J38">
        <v>124</v>
      </c>
      <c r="K38">
        <v>1166</v>
      </c>
      <c r="L38">
        <v>161</v>
      </c>
      <c r="M38">
        <v>932</v>
      </c>
      <c r="N38">
        <v>73</v>
      </c>
      <c r="O38">
        <v>497.4</v>
      </c>
      <c r="P38">
        <v>0</v>
      </c>
      <c r="R38">
        <v>19.899999999999999</v>
      </c>
      <c r="S38">
        <v>66.3</v>
      </c>
      <c r="T38">
        <v>411.2</v>
      </c>
      <c r="U38">
        <v>3866.2</v>
      </c>
      <c r="V38">
        <v>533.79999999999995</v>
      </c>
      <c r="W38">
        <v>3090.3</v>
      </c>
      <c r="X38">
        <v>242.1</v>
      </c>
      <c r="Y38" s="1">
        <f t="shared" si="0"/>
        <v>4.9736397095394409</v>
      </c>
      <c r="Z38" s="2">
        <f>(Y38-'LocalCrime Erin McGuinness.csv'!Y46)/('2014'!Y38)</f>
        <v>0.30050880626223098</v>
      </c>
    </row>
    <row r="39" spans="1:26">
      <c r="A39" t="s">
        <v>71</v>
      </c>
      <c r="B39" t="s">
        <v>32</v>
      </c>
      <c r="C39">
        <v>12</v>
      </c>
      <c r="D39">
        <v>16047</v>
      </c>
      <c r="E39">
        <v>46</v>
      </c>
      <c r="F39">
        <v>1</v>
      </c>
      <c r="H39">
        <v>10</v>
      </c>
      <c r="I39">
        <v>0</v>
      </c>
      <c r="J39">
        <v>35</v>
      </c>
      <c r="K39">
        <v>507</v>
      </c>
      <c r="L39">
        <v>167</v>
      </c>
      <c r="M39">
        <v>331</v>
      </c>
      <c r="N39">
        <v>9</v>
      </c>
      <c r="O39">
        <v>286.7</v>
      </c>
      <c r="P39">
        <v>6.2</v>
      </c>
      <c r="R39">
        <v>62.3</v>
      </c>
      <c r="S39">
        <v>0</v>
      </c>
      <c r="T39">
        <v>218.1</v>
      </c>
      <c r="U39">
        <v>3159.5</v>
      </c>
      <c r="V39">
        <v>1040.7</v>
      </c>
      <c r="W39">
        <v>2062.6999999999998</v>
      </c>
      <c r="X39">
        <v>56.1</v>
      </c>
      <c r="Y39" s="1">
        <f t="shared" si="0"/>
        <v>2.8665794229450987</v>
      </c>
      <c r="Z39" s="2">
        <f>(Y39-'LocalCrime Erin McGuinness.csv'!Y47)/('2014'!Y39)</f>
        <v>-0.14018413255124867</v>
      </c>
    </row>
    <row r="40" spans="1:26">
      <c r="A40" t="s">
        <v>73</v>
      </c>
      <c r="B40" t="s">
        <v>32</v>
      </c>
      <c r="C40">
        <v>12</v>
      </c>
      <c r="D40">
        <v>30027</v>
      </c>
      <c r="E40">
        <v>225</v>
      </c>
      <c r="F40">
        <v>2</v>
      </c>
      <c r="H40">
        <v>8</v>
      </c>
      <c r="I40">
        <v>43</v>
      </c>
      <c r="J40">
        <v>172</v>
      </c>
      <c r="K40">
        <v>1816</v>
      </c>
      <c r="L40">
        <v>412</v>
      </c>
      <c r="M40">
        <v>1310</v>
      </c>
      <c r="N40">
        <v>94</v>
      </c>
      <c r="O40">
        <v>749.3</v>
      </c>
      <c r="P40">
        <v>6.7</v>
      </c>
      <c r="R40">
        <v>26.6</v>
      </c>
      <c r="S40">
        <v>143.19999999999999</v>
      </c>
      <c r="T40">
        <v>572.79999999999995</v>
      </c>
      <c r="U40">
        <v>6047.9</v>
      </c>
      <c r="V40">
        <v>1372.1</v>
      </c>
      <c r="W40">
        <v>4362.7</v>
      </c>
      <c r="X40">
        <v>313.10000000000002</v>
      </c>
      <c r="Y40" s="1">
        <f t="shared" si="0"/>
        <v>7.4932560695374164</v>
      </c>
      <c r="Z40" s="2">
        <f>(Y40-'LocalCrime Erin McGuinness.csv'!Y48)/('2014'!Y40)</f>
        <v>0.41976811594202901</v>
      </c>
    </row>
    <row r="41" spans="1:26">
      <c r="A41" t="s">
        <v>74</v>
      </c>
      <c r="B41" t="s">
        <v>32</v>
      </c>
      <c r="C41">
        <v>12</v>
      </c>
      <c r="D41">
        <v>23117</v>
      </c>
      <c r="E41">
        <v>67</v>
      </c>
      <c r="F41">
        <v>0</v>
      </c>
      <c r="H41">
        <v>16</v>
      </c>
      <c r="I41">
        <v>7</v>
      </c>
      <c r="J41">
        <v>44</v>
      </c>
      <c r="K41">
        <v>827</v>
      </c>
      <c r="L41">
        <v>237</v>
      </c>
      <c r="M41">
        <v>565</v>
      </c>
      <c r="N41">
        <v>25</v>
      </c>
      <c r="O41">
        <v>289.8</v>
      </c>
      <c r="P41">
        <v>0</v>
      </c>
      <c r="R41">
        <v>69.2</v>
      </c>
      <c r="S41">
        <v>30.3</v>
      </c>
      <c r="T41">
        <v>190.3</v>
      </c>
      <c r="U41">
        <v>3577.5</v>
      </c>
      <c r="V41">
        <v>1025.2</v>
      </c>
      <c r="W41">
        <v>2444.1</v>
      </c>
      <c r="X41">
        <v>108.1</v>
      </c>
      <c r="Y41" s="1">
        <f t="shared" si="0"/>
        <v>2.8982999524159707</v>
      </c>
      <c r="Z41" s="2">
        <f>(Y41-'LocalCrime Erin McGuinness.csv'!Y49)/('2014'!Y41)</f>
        <v>-2.163440969411138E-2</v>
      </c>
    </row>
    <row r="42" spans="1:26">
      <c r="A42" t="s">
        <v>75</v>
      </c>
      <c r="B42" t="s">
        <v>32</v>
      </c>
      <c r="C42">
        <v>12</v>
      </c>
      <c r="E42">
        <v>164</v>
      </c>
      <c r="F42">
        <v>2</v>
      </c>
      <c r="H42">
        <v>11</v>
      </c>
      <c r="I42">
        <v>5</v>
      </c>
      <c r="J42">
        <v>146</v>
      </c>
      <c r="K42">
        <v>495</v>
      </c>
      <c r="L42">
        <v>177</v>
      </c>
      <c r="M42">
        <v>270</v>
      </c>
      <c r="N42">
        <v>48</v>
      </c>
      <c r="Y42" s="1" t="e">
        <f t="shared" si="0"/>
        <v>#DIV/0!</v>
      </c>
      <c r="Z42" s="2" t="e">
        <f>(Y42-'LocalCrime Erin McGuinness.csv'!Y50)/('2014'!Y42)</f>
        <v>#DIV/0!</v>
      </c>
    </row>
    <row r="43" spans="1:26">
      <c r="A43" t="s">
        <v>76</v>
      </c>
      <c r="B43" t="s">
        <v>32</v>
      </c>
      <c r="C43">
        <v>12</v>
      </c>
      <c r="D43">
        <v>25370</v>
      </c>
      <c r="E43">
        <v>364</v>
      </c>
      <c r="F43">
        <v>4</v>
      </c>
      <c r="H43">
        <v>48</v>
      </c>
      <c r="I43">
        <v>47</v>
      </c>
      <c r="J43">
        <v>265</v>
      </c>
      <c r="K43">
        <v>1477</v>
      </c>
      <c r="L43">
        <v>400</v>
      </c>
      <c r="M43">
        <v>992</v>
      </c>
      <c r="N43">
        <v>85</v>
      </c>
      <c r="O43">
        <v>1434.8</v>
      </c>
      <c r="P43">
        <v>15.8</v>
      </c>
      <c r="R43">
        <v>189.2</v>
      </c>
      <c r="S43">
        <v>185.3</v>
      </c>
      <c r="T43">
        <v>1044.5</v>
      </c>
      <c r="U43">
        <v>5821.8</v>
      </c>
      <c r="V43">
        <v>1576.7</v>
      </c>
      <c r="W43">
        <v>3910.1</v>
      </c>
      <c r="X43">
        <v>335</v>
      </c>
      <c r="Y43" s="1">
        <f t="shared" si="0"/>
        <v>14.347654710287742</v>
      </c>
      <c r="Z43" s="2">
        <f>(Y43-'LocalCrime Erin McGuinness.csv'!Y51)/('2014'!Y43)</f>
        <v>0.29314924285663124</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LocalCrime Erin McGuinness.csv</vt:lpstr>
      <vt:lpstr>2014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McGuinness</dc:creator>
  <cp:lastModifiedBy>Erin McGuinness</cp:lastModifiedBy>
  <dcterms:created xsi:type="dcterms:W3CDTF">2017-09-07T04:07:54Z</dcterms:created>
  <dcterms:modified xsi:type="dcterms:W3CDTF">2017-09-07T04:17:03Z</dcterms:modified>
</cp:coreProperties>
</file>