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8610"/>
  <workbookPr/>
  <mc:AlternateContent xmlns:mc="http://schemas.openxmlformats.org/markup-compatibility/2006">
    <mc:Choice Requires="x15">
      <x15ac:absPath xmlns:x15ac="http://schemas.microsoft.com/office/spreadsheetml/2010/11/ac" url="D:\TempUserProfiles\NetworkService\AppData\Local\Temp\OICE_16_974FA576_32C1D314_13E8\"/>
    </mc:Choice>
  </mc:AlternateContent>
  <xr:revisionPtr revIDLastSave="0" documentId="8_{0FE0D775-B082-4D4C-B102-87873DA8D60C}" xr6:coauthVersionLast="23" xr6:coauthVersionMax="23" xr10:uidLastSave="{00000000-0000-0000-0000-000000000000}"/>
  <bookViews>
    <workbookView xWindow="0" yWindow="465" windowWidth="0" windowHeight="22995" tabRatio="500" firstSheet="3" activeTab="3" xr2:uid="{00000000-000D-0000-FFFF-FFFF00000000}"/>
  </bookViews>
  <sheets>
    <sheet name="LocalCrimeOneYearofData (3)" sheetId="1" r:id="rId1"/>
    <sheet name="2013" sheetId="4" r:id="rId2"/>
    <sheet name="Sheet1" sheetId="3" r:id="rId3"/>
    <sheet name="2013-2014" sheetId="5" r:id="rId4"/>
    <sheet name="Data Dictionary" sheetId="2" r:id="rId5"/>
  </sheets>
  <definedNames>
    <definedName name="_xlnm._FilterDatabase" localSheetId="0" hidden="1">'LocalCrimeOneYearofData (3)'!$A$9:$AC$60</definedName>
  </definedNames>
  <calcPr calcId="171026" concurrentCalc="0"/>
</workbook>
</file>

<file path=xl/calcChain.xml><?xml version="1.0" encoding="utf-8"?>
<calcChain xmlns="http://schemas.openxmlformats.org/spreadsheetml/2006/main">
  <c r="I48" i="5" l="1"/>
  <c r="I47" i="5"/>
  <c r="I46" i="5"/>
  <c r="I45" i="5"/>
  <c r="I44" i="5"/>
  <c r="I42" i="5"/>
  <c r="I41" i="5"/>
  <c r="I40" i="5"/>
  <c r="I39" i="5"/>
  <c r="I38" i="5"/>
  <c r="I37" i="5"/>
  <c r="I36" i="5"/>
  <c r="I35" i="5"/>
  <c r="I34" i="5"/>
  <c r="I33" i="5"/>
  <c r="I32" i="5"/>
  <c r="I31" i="5"/>
  <c r="I29" i="5"/>
  <c r="I28" i="5"/>
  <c r="I27" i="5"/>
  <c r="I26" i="5"/>
  <c r="I25" i="5"/>
  <c r="I24" i="5"/>
  <c r="I22" i="5"/>
  <c r="I21" i="5"/>
  <c r="I20" i="5"/>
  <c r="I19" i="5"/>
  <c r="I16" i="5"/>
  <c r="I15" i="5"/>
  <c r="I14" i="5"/>
  <c r="I13" i="5"/>
  <c r="I12" i="5"/>
  <c r="I11" i="5"/>
  <c r="I10" i="5"/>
  <c r="I9" i="5"/>
  <c r="I8" i="5"/>
  <c r="I7" i="5"/>
  <c r="I6" i="5"/>
  <c r="I5" i="5"/>
  <c r="I4" i="5"/>
  <c r="I3" i="5"/>
  <c r="AA25" i="1"/>
  <c r="AA20" i="1"/>
  <c r="AA10" i="1"/>
  <c r="AA12" i="1"/>
  <c r="AA34" i="1"/>
  <c r="AA43" i="1"/>
  <c r="AA44" i="1"/>
  <c r="AA49" i="1"/>
  <c r="AA47" i="1"/>
  <c r="AA18" i="1"/>
  <c r="AA16" i="1"/>
  <c r="AA45" i="1"/>
  <c r="AA13" i="1"/>
  <c r="AA52" i="1"/>
  <c r="AA33" i="1"/>
  <c r="AA36" i="1"/>
  <c r="AA37" i="1"/>
  <c r="AA23" i="1"/>
  <c r="AA41" i="1"/>
  <c r="AA42" i="1"/>
  <c r="AA21" i="1"/>
  <c r="AA50" i="1"/>
  <c r="AA15" i="1"/>
  <c r="AA11" i="1"/>
  <c r="AA39" i="1"/>
  <c r="AA35" i="1"/>
  <c r="AA29" i="1"/>
  <c r="AA24" i="1"/>
  <c r="AA46" i="1"/>
  <c r="AA31" i="1"/>
  <c r="AA17" i="1"/>
  <c r="AA38" i="1"/>
  <c r="AA28" i="1"/>
  <c r="AA30" i="1"/>
  <c r="AA48" i="1"/>
  <c r="AA19" i="1"/>
  <c r="AA26" i="1"/>
  <c r="AA22" i="1"/>
  <c r="AA40" i="1"/>
  <c r="AA27" i="1"/>
  <c r="AA32" i="1"/>
  <c r="AA51" i="1"/>
  <c r="AA14" i="1"/>
  <c r="AC26" i="1"/>
  <c r="Z14" i="1"/>
  <c r="AC11" i="1"/>
  <c r="Z11" i="1"/>
  <c r="AC15" i="1"/>
  <c r="Z15" i="1"/>
  <c r="AC50" i="1"/>
  <c r="Z50" i="1"/>
  <c r="AC21" i="1"/>
  <c r="Z21" i="1"/>
  <c r="AC42" i="1"/>
  <c r="Z42" i="1"/>
  <c r="AC41" i="1"/>
  <c r="Z41" i="1"/>
  <c r="AC23" i="1"/>
  <c r="Z23" i="1"/>
  <c r="AC37" i="1"/>
  <c r="Z37" i="1"/>
  <c r="AC36" i="1"/>
  <c r="Z36" i="1"/>
  <c r="AC33" i="1"/>
  <c r="Z33" i="1"/>
  <c r="AC52" i="1"/>
  <c r="Z52" i="1"/>
  <c r="AC13" i="1"/>
  <c r="Z13" i="1"/>
  <c r="AC45" i="1"/>
  <c r="Z45" i="1"/>
  <c r="AC16" i="1"/>
  <c r="Z16" i="1"/>
  <c r="Y11" i="1"/>
  <c r="Y15" i="1"/>
  <c r="AC18" i="1"/>
  <c r="Z18" i="1"/>
  <c r="AC47" i="1"/>
  <c r="Z47" i="1"/>
  <c r="AC49" i="1"/>
  <c r="Z49" i="1"/>
  <c r="AC43" i="1"/>
  <c r="Z43" i="1"/>
  <c r="AC44" i="1"/>
  <c r="Z44" i="1"/>
  <c r="AC34" i="1"/>
  <c r="Z34" i="1"/>
  <c r="AC12" i="1"/>
  <c r="Z12" i="1"/>
  <c r="AC10" i="1"/>
  <c r="Z10" i="1"/>
  <c r="AC20" i="1"/>
  <c r="Z20" i="1"/>
  <c r="AC25" i="1"/>
  <c r="Z25" i="1"/>
  <c r="AC39" i="1"/>
  <c r="AC35" i="1"/>
  <c r="Z39" i="1"/>
  <c r="Z35" i="1"/>
  <c r="AC29" i="1"/>
  <c r="Z29" i="1"/>
  <c r="AC24" i="1"/>
  <c r="Z24" i="1"/>
  <c r="AC46" i="1"/>
  <c r="Z46" i="1"/>
  <c r="AC31" i="1"/>
  <c r="Z31" i="1"/>
  <c r="AC17" i="1"/>
  <c r="Z17" i="1"/>
  <c r="AC38" i="1"/>
  <c r="Z38" i="1"/>
  <c r="AC28" i="1"/>
  <c r="Z28" i="1"/>
  <c r="AC30" i="1"/>
  <c r="Z30" i="1"/>
  <c r="AC48" i="1"/>
  <c r="Z48" i="1"/>
  <c r="AC19" i="1"/>
  <c r="Z19" i="1"/>
  <c r="Z26" i="1"/>
  <c r="AC22" i="1"/>
  <c r="Z22" i="1"/>
  <c r="AC40" i="1"/>
  <c r="Z40" i="1"/>
  <c r="AC27" i="1"/>
  <c r="AC32" i="1"/>
  <c r="Z27" i="1"/>
  <c r="AC51" i="1"/>
  <c r="AC14" i="1"/>
  <c r="Z46" i="4"/>
  <c r="Z54" i="4"/>
  <c r="Z16" i="4"/>
  <c r="Z42" i="4"/>
  <c r="Z15" i="4"/>
  <c r="Z53" i="4"/>
  <c r="Z34" i="4"/>
  <c r="Z38" i="4"/>
  <c r="Z29" i="4"/>
  <c r="Y52" i="1"/>
  <c r="Y50" i="1"/>
  <c r="Y45" i="1"/>
  <c r="Y42" i="1"/>
  <c r="Y41" i="1"/>
  <c r="Y33" i="1"/>
  <c r="Y29" i="1"/>
  <c r="Y25" i="1"/>
  <c r="Y23" i="1"/>
  <c r="Y21" i="1"/>
  <c r="I7" i="3"/>
  <c r="I9" i="3"/>
  <c r="I10" i="3"/>
  <c r="I11" i="3"/>
  <c r="I12" i="3"/>
  <c r="I13" i="3"/>
  <c r="I14" i="3"/>
  <c r="I15" i="3"/>
  <c r="I16" i="3"/>
  <c r="I18" i="3"/>
  <c r="I20" i="3"/>
  <c r="I21" i="3"/>
  <c r="I22" i="3"/>
  <c r="I24" i="3"/>
  <c r="I25" i="3"/>
  <c r="I26" i="3"/>
  <c r="I27" i="3"/>
  <c r="I29" i="3"/>
  <c r="I30" i="3"/>
  <c r="I31" i="3"/>
  <c r="I33" i="3"/>
  <c r="I34" i="3"/>
  <c r="I35" i="3"/>
  <c r="I36" i="3"/>
  <c r="I37" i="3"/>
  <c r="I38" i="3"/>
  <c r="I39" i="3"/>
  <c r="I40" i="3"/>
  <c r="I43" i="3"/>
  <c r="I44" i="3"/>
  <c r="I45" i="3"/>
  <c r="I46" i="3"/>
  <c r="I47" i="3"/>
  <c r="I48" i="3"/>
  <c r="I49" i="3"/>
  <c r="I51" i="3"/>
  <c r="Z32" i="4"/>
  <c r="Z22" i="4"/>
  <c r="Z10" i="4"/>
  <c r="Z18" i="4"/>
  <c r="Z31" i="4"/>
  <c r="Z25" i="4"/>
  <c r="Z43" i="4"/>
  <c r="Z24" i="4"/>
  <c r="Z14" i="4"/>
  <c r="Z51" i="4"/>
  <c r="Z12" i="4"/>
  <c r="Z17" i="4"/>
  <c r="Z21" i="4"/>
  <c r="Z23" i="4"/>
  <c r="Z52" i="4"/>
  <c r="Z36" i="4"/>
  <c r="Z28" i="4"/>
  <c r="Z49" i="4"/>
  <c r="Z37" i="4"/>
  <c r="Z33" i="4"/>
  <c r="Z20" i="4"/>
  <c r="Z41" i="4"/>
  <c r="Z19" i="4"/>
  <c r="Z50" i="4"/>
  <c r="Z30" i="4"/>
  <c r="Z39" i="4"/>
  <c r="Z35" i="4"/>
  <c r="Z48" i="4"/>
  <c r="Z13" i="4"/>
  <c r="Z27" i="4"/>
  <c r="Z26" i="4"/>
  <c r="Z47" i="4"/>
  <c r="Z11" i="4"/>
  <c r="Z45" i="4"/>
  <c r="Z44" i="4"/>
  <c r="Z40" i="4"/>
  <c r="C53" i="1"/>
  <c r="Z32" i="1"/>
  <c r="Z51" i="1"/>
  <c r="Y12" i="1"/>
  <c r="Y13" i="1"/>
  <c r="Y14" i="1"/>
  <c r="Y16" i="1"/>
  <c r="Y17" i="1"/>
  <c r="Y18" i="1"/>
  <c r="Y20" i="1"/>
  <c r="Y22" i="1"/>
  <c r="Y24" i="1"/>
  <c r="Y19" i="1"/>
  <c r="Y26" i="1"/>
  <c r="Y27" i="1"/>
  <c r="Y28" i="1"/>
  <c r="Y30" i="1"/>
  <c r="Y31" i="1"/>
  <c r="Y32" i="1"/>
  <c r="Y34" i="1"/>
  <c r="Y35" i="1"/>
  <c r="Y36" i="1"/>
  <c r="Y37" i="1"/>
  <c r="Y38" i="1"/>
  <c r="Y39" i="1"/>
  <c r="Y40" i="1"/>
  <c r="Y43" i="1"/>
  <c r="Y44" i="1"/>
  <c r="Y46" i="1"/>
  <c r="Y47" i="1"/>
  <c r="Y48" i="1"/>
  <c r="Y49" i="1"/>
  <c r="Y51" i="1"/>
  <c r="Y10" i="1"/>
</calcChain>
</file>

<file path=xl/sharedStrings.xml><?xml version="1.0" encoding="utf-8"?>
<sst xmlns="http://schemas.openxmlformats.org/spreadsheetml/2006/main" count="645" uniqueCount="98">
  <si>
    <t>Uniform Crime Reporting Statistics - UCR Data Online</t>
  </si>
  <si>
    <t>http://www.ucrdatatool.gov/</t>
  </si>
  <si>
    <t>Crime in 2014</t>
  </si>
  <si>
    <t>Number of offenses reported</t>
  </si>
  <si>
    <t>Crime rate per 100,000 population</t>
  </si>
  <si>
    <t>Violent crime</t>
  </si>
  <si>
    <t>Property crime</t>
  </si>
  <si>
    <t>Agency</t>
  </si>
  <si>
    <t>State</t>
  </si>
  <si>
    <t>Months</t>
  </si>
  <si>
    <t>Population</t>
  </si>
  <si>
    <t>Violent crime total</t>
  </si>
  <si>
    <t>Murder and nonnegligent Manslaughter</t>
  </si>
  <si>
    <t>Legacy rape /1</t>
  </si>
  <si>
    <t>Revised rape /2</t>
  </si>
  <si>
    <t>Robbery</t>
  </si>
  <si>
    <t>Aggravated assault</t>
  </si>
  <si>
    <t>Property crime total</t>
  </si>
  <si>
    <t>Burglary</t>
  </si>
  <si>
    <t>Larceny-theft</t>
  </si>
  <si>
    <t>Motor vehicle theft</t>
  </si>
  <si>
    <t>Violent Crime rate</t>
  </si>
  <si>
    <t>Murder and nonnegligent manslaughter rate</t>
  </si>
  <si>
    <t>Legacy rape rate /1</t>
  </si>
  <si>
    <t>Revised rape rate /2</t>
  </si>
  <si>
    <t>Robbery rate</t>
  </si>
  <si>
    <t>Aggravated assault rate</t>
  </si>
  <si>
    <t>Property crime rate</t>
  </si>
  <si>
    <t>Burglary rate</t>
  </si>
  <si>
    <t>Larceny-theft rate</t>
  </si>
  <si>
    <t>Motor vehicle theft rate</t>
  </si>
  <si>
    <t>VIOLENT CRIME</t>
  </si>
  <si>
    <t>Violent Crime pc 100,000</t>
  </si>
  <si>
    <t>Property Crime Rate *1000</t>
  </si>
  <si>
    <t>Violent Crime Rate *1000</t>
  </si>
  <si>
    <t>Arkadelphia Police Dept</t>
  </si>
  <si>
    <t>AR</t>
  </si>
  <si>
    <t>Benton County Sheriff Department</t>
  </si>
  <si>
    <t>Benton Police Dept</t>
  </si>
  <si>
    <t>Bentonville Police Dept</t>
  </si>
  <si>
    <t>Blytheville Police Dept</t>
  </si>
  <si>
    <t>Bryant Police Dept</t>
  </si>
  <si>
    <t>Cabot Police Dept</t>
  </si>
  <si>
    <t>Camden Police Dept</t>
  </si>
  <si>
    <t>Centerton Police Dept</t>
  </si>
  <si>
    <t>City Of Fort Smith Police Dept</t>
  </si>
  <si>
    <t>Conway Police Dept</t>
  </si>
  <si>
    <t>Crawford County Sheriff Department</t>
  </si>
  <si>
    <t>El Dorado Police Dept</t>
  </si>
  <si>
    <t>Faulkner County Sheriff Department</t>
  </si>
  <si>
    <t>Fayetteville Police Dept</t>
  </si>
  <si>
    <t>Garland County Sheriff Department</t>
  </si>
  <si>
    <t>Harrison Police Dept</t>
  </si>
  <si>
    <t>Helena Police Dept</t>
  </si>
  <si>
    <t>Hope Police Dept</t>
  </si>
  <si>
    <t>Independence County Sheriff Department</t>
  </si>
  <si>
    <t>Jacksonville Police Dept</t>
  </si>
  <si>
    <t>Jonesboro Police Dept</t>
  </si>
  <si>
    <t>Little Rock Police Dept</t>
  </si>
  <si>
    <t>Lonoke County Sheriff Department</t>
  </si>
  <si>
    <t>Magnolia Police Dept</t>
  </si>
  <si>
    <t>Marion Police Dept</t>
  </si>
  <si>
    <t>Maumelle Police Dept</t>
  </si>
  <si>
    <t>Mountain Home Police Dept</t>
  </si>
  <si>
    <t>North Little Rock Police Dept</t>
  </si>
  <si>
    <t>Paragould Police Dept</t>
  </si>
  <si>
    <t>Pine Bluff Police Dept</t>
  </si>
  <si>
    <t>Pope County Sheriff Department</t>
  </si>
  <si>
    <t>Pulaski County Sheriff Department</t>
  </si>
  <si>
    <t>Rogers Police Dept</t>
  </si>
  <si>
    <t>Russellville Police Dept</t>
  </si>
  <si>
    <t>Saline County Sheriff Department</t>
  </si>
  <si>
    <t>Sherwood Police Dept</t>
  </si>
  <si>
    <t>Siloam Springs Police Dept</t>
  </si>
  <si>
    <t>Texarkana Police Dept</t>
  </si>
  <si>
    <t>Van Buren Police Dept</t>
  </si>
  <si>
    <t>Washington County Sheriff Department</t>
  </si>
  <si>
    <t>West Memphis Police Dept</t>
  </si>
  <si>
    <t>White County Sheriff Department</t>
  </si>
  <si>
    <t xml:space="preserve">		</t>
  </si>
  <si>
    <t>1. The figures shown in this column for the offense of rape were estimated using the legacy UCR definition of rape - previously known as "Forcible" rape.  See UCR Offense Definitions for further information.</t>
  </si>
  <si>
    <t>2. The figures shown in this column for the offense of rape were estimated using the revised Uniform Crime Reporting (UCR) definition of rape. In December 2011 the UCR program changed its definition of SRS rape to this revised definition. This change can be seen in the UCR data starting in 2013. Prior to 2013 this column will be blank. See UCR Offense Definitions for further information.</t>
  </si>
  <si>
    <t>Notes: When data are unavailable, the cells are blank or the year is not presented.</t>
  </si>
  <si>
    <t xml:space="preserve">              Variations in population coverage and reporting practices may cause differences in reporting from year to year. (See definitions)</t>
  </si>
  <si>
    <t xml:space="preserve">              MSA and non-MSA county populations are not available.</t>
  </si>
  <si>
    <t xml:space="preserve">          Crime rates are not available for agencies that report data for less than 12 months of a year.</t>
  </si>
  <si>
    <t xml:space="preserve">Sources: FBI, Uniform Crime Reports, prepared by the National Archive of Criminal Justice Data </t>
  </si>
  <si>
    <t xml:space="preserve">Date of download: Sep 05 2017 </t>
  </si>
  <si>
    <t>Crime in 2013</t>
  </si>
  <si>
    <t>Total crime per 1,000</t>
  </si>
  <si>
    <t>Forrest City Police Dept</t>
  </si>
  <si>
    <t>Hot Springs Police Dept</t>
  </si>
  <si>
    <t>Malvern Police Dept</t>
  </si>
  <si>
    <t>Springdale Police Dept</t>
  </si>
  <si>
    <t xml:space="preserve">Date of download: Sep 07 2017 </t>
  </si>
  <si>
    <t>2013 Data</t>
  </si>
  <si>
    <t>Leftover from 2013</t>
  </si>
  <si>
    <t>Data Dictionary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</si>
</sst>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0.000"/>
  </numFmts>
  <fonts count="2">
    <font>
      <sz val="12"/>
      <color theme="1"/>
      <name val="Calibri"/>
      <family val="2"/>
      <scheme val="minor"/>
    </font>
    <font>
      <sz val="12"/>
      <color rgb="FF000000"/>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9">
    <xf numFmtId="0" fontId="0" fillId="0" borderId="0" xfId="0"/>
    <xf numFmtId="164" fontId="0" fillId="0" borderId="0" xfId="0" applyNumberFormat="1"/>
    <xf numFmtId="0" fontId="1" fillId="0" borderId="0" xfId="0" applyFont="1"/>
    <xf numFmtId="165" fontId="1" fillId="0" borderId="0" xfId="0" applyNumberFormat="1" applyFont="1"/>
    <xf numFmtId="0" fontId="0" fillId="0" borderId="0" xfId="0" applyAlignment="1">
      <alignment textRotation="180"/>
    </xf>
    <xf numFmtId="0" fontId="1" fillId="0" borderId="0" xfId="0" applyFont="1" applyAlignment="1">
      <alignment textRotation="180"/>
    </xf>
    <xf numFmtId="1" fontId="0" fillId="0" borderId="0" xfId="0" applyNumberFormat="1"/>
    <xf numFmtId="1" fontId="1" fillId="0" borderId="0" xfId="0" applyNumberFormat="1" applyFont="1"/>
    <xf numFmtId="10" fontId="0" fillId="0" borderId="0" xfId="0" applyNumberFormat="1"/>
  </cellXfs>
  <cellStyles count="1">
    <cellStyle name="Normal" xfId="0" builtinId="0"/>
  </cellStyles>
  <dxfs count="0"/>
  <tableStyles count="0" defaultTableStyle="TableStyleMedium9" defaultPivotStyle="PivotStyleMedium7"/>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68"/>
  <sheetViews>
    <sheetView topLeftCell="A35" workbookViewId="0" xr3:uid="{AEA406A1-0E4B-5B11-9CD5-51D6E497D94C}">
      <selection activeCell="E9" sqref="E9:E52"/>
    </sheetView>
  </sheetViews>
  <sheetFormatPr defaultRowHeight="15.75"/>
  <cols>
    <col min="1" max="1" width="35.375" customWidth="1"/>
    <col min="2" max="23" width="11" customWidth="1"/>
    <col min="24" max="24" width="22.375" customWidth="1"/>
    <col min="25" max="25" width="13.625" customWidth="1"/>
    <col min="26" max="26" width="11.625" bestFit="1" customWidth="1"/>
    <col min="27" max="256" width="11" customWidth="1"/>
  </cols>
  <sheetData>
    <row r="1" spans="1:29">
      <c r="A1" t="s">
        <v>0</v>
      </c>
    </row>
    <row r="2" spans="1:29">
      <c r="A2" t="s">
        <v>1</v>
      </c>
    </row>
    <row r="4" spans="1:29">
      <c r="A4" t="s">
        <v>2</v>
      </c>
    </row>
    <row r="6" spans="1:29">
      <c r="E6" t="s">
        <v>3</v>
      </c>
      <c r="O6" t="s">
        <v>4</v>
      </c>
    </row>
    <row r="7" spans="1:29">
      <c r="E7" t="s">
        <v>5</v>
      </c>
      <c r="K7" t="s">
        <v>6</v>
      </c>
      <c r="O7" t="s">
        <v>5</v>
      </c>
      <c r="U7" t="s">
        <v>6</v>
      </c>
    </row>
    <row r="9" spans="1:29" ht="219">
      <c r="A9" s="4" t="s">
        <v>7</v>
      </c>
      <c r="B9" s="4" t="s">
        <v>8</v>
      </c>
      <c r="C9" s="4" t="s">
        <v>9</v>
      </c>
      <c r="D9" s="4" t="s">
        <v>10</v>
      </c>
      <c r="E9" s="4" t="s">
        <v>11</v>
      </c>
      <c r="F9" s="4" t="s">
        <v>12</v>
      </c>
      <c r="G9" s="4" t="s">
        <v>13</v>
      </c>
      <c r="H9" s="4" t="s">
        <v>14</v>
      </c>
      <c r="I9" s="4" t="s">
        <v>15</v>
      </c>
      <c r="J9" s="4" t="s">
        <v>16</v>
      </c>
      <c r="K9" s="4" t="s">
        <v>17</v>
      </c>
      <c r="L9" s="4" t="s">
        <v>18</v>
      </c>
      <c r="M9" s="4" t="s">
        <v>19</v>
      </c>
      <c r="N9" s="4" t="s">
        <v>20</v>
      </c>
      <c r="O9" s="4" t="s">
        <v>21</v>
      </c>
      <c r="P9" s="4" t="s">
        <v>22</v>
      </c>
      <c r="Q9" s="4" t="s">
        <v>23</v>
      </c>
      <c r="R9" s="4" t="s">
        <v>24</v>
      </c>
      <c r="S9" s="4" t="s">
        <v>25</v>
      </c>
      <c r="T9" s="4" t="s">
        <v>26</v>
      </c>
      <c r="U9" s="4" t="s">
        <v>27</v>
      </c>
      <c r="V9" s="4" t="s">
        <v>28</v>
      </c>
      <c r="W9" s="4" t="s">
        <v>29</v>
      </c>
      <c r="X9" s="4" t="s">
        <v>30</v>
      </c>
      <c r="Y9" s="4" t="s">
        <v>31</v>
      </c>
      <c r="Z9" s="4" t="s">
        <v>32</v>
      </c>
      <c r="AA9" t="s">
        <v>33</v>
      </c>
      <c r="AC9" t="s">
        <v>34</v>
      </c>
    </row>
    <row r="10" spans="1:29">
      <c r="A10" t="s">
        <v>35</v>
      </c>
      <c r="B10" t="s">
        <v>36</v>
      </c>
      <c r="C10">
        <v>12</v>
      </c>
      <c r="D10">
        <v>10721</v>
      </c>
      <c r="E10">
        <v>41</v>
      </c>
      <c r="F10">
        <v>0</v>
      </c>
      <c r="H10">
        <v>10</v>
      </c>
      <c r="I10">
        <v>0</v>
      </c>
      <c r="J10">
        <v>31</v>
      </c>
      <c r="K10">
        <v>313</v>
      </c>
      <c r="L10">
        <v>68</v>
      </c>
      <c r="M10">
        <v>236</v>
      </c>
      <c r="N10">
        <v>9</v>
      </c>
      <c r="O10">
        <v>382.4</v>
      </c>
      <c r="P10">
        <v>0</v>
      </c>
      <c r="R10">
        <v>93.3</v>
      </c>
      <c r="S10">
        <v>0</v>
      </c>
      <c r="T10">
        <v>289.2</v>
      </c>
      <c r="U10">
        <v>2919.5</v>
      </c>
      <c r="V10">
        <v>634.29999999999995</v>
      </c>
      <c r="W10">
        <v>2201.3000000000002</v>
      </c>
      <c r="X10">
        <v>83.9</v>
      </c>
      <c r="Y10" s="1">
        <f>E10/D10</f>
        <v>3.824270124055592E-3</v>
      </c>
      <c r="Z10" s="6">
        <f>(E10/D10)*100000</f>
        <v>382.4270124055592</v>
      </c>
      <c r="AA10">
        <f>(K10/D10)*1000</f>
        <v>29.195037776326835</v>
      </c>
      <c r="AC10">
        <f>(E10/D10)*1000</f>
        <v>3.8242701240555919</v>
      </c>
    </row>
    <row r="11" spans="1:29">
      <c r="A11" t="s">
        <v>37</v>
      </c>
      <c r="B11" t="s">
        <v>36</v>
      </c>
      <c r="C11">
        <v>12</v>
      </c>
      <c r="D11">
        <v>242321</v>
      </c>
      <c r="E11">
        <v>88</v>
      </c>
      <c r="F11">
        <v>1</v>
      </c>
      <c r="H11">
        <v>25</v>
      </c>
      <c r="I11">
        <v>2</v>
      </c>
      <c r="J11">
        <v>60</v>
      </c>
      <c r="K11">
        <v>463</v>
      </c>
      <c r="L11">
        <v>230</v>
      </c>
      <c r="M11">
        <v>219</v>
      </c>
      <c r="N11">
        <v>14</v>
      </c>
      <c r="Y11">
        <f>E11/D11</f>
        <v>3.631546584901845E-4</v>
      </c>
      <c r="Z11" s="6">
        <f>E11/D11*100000</f>
        <v>36.315465849018452</v>
      </c>
      <c r="AA11">
        <f>(K11/D11)*1000</f>
        <v>1.9106887145563116</v>
      </c>
      <c r="AC11">
        <f>E11/D11*1000</f>
        <v>0.36315465849018452</v>
      </c>
    </row>
    <row r="12" spans="1:29">
      <c r="A12" t="s">
        <v>38</v>
      </c>
      <c r="B12" t="s">
        <v>36</v>
      </c>
      <c r="C12">
        <v>12</v>
      </c>
      <c r="D12">
        <v>33758</v>
      </c>
      <c r="E12">
        <v>127</v>
      </c>
      <c r="F12">
        <v>0</v>
      </c>
      <c r="H12">
        <v>21</v>
      </c>
      <c r="I12">
        <v>23</v>
      </c>
      <c r="J12">
        <v>83</v>
      </c>
      <c r="K12">
        <v>1449</v>
      </c>
      <c r="L12">
        <v>380</v>
      </c>
      <c r="M12">
        <v>987</v>
      </c>
      <c r="N12">
        <v>82</v>
      </c>
      <c r="O12">
        <v>376.2</v>
      </c>
      <c r="P12">
        <v>0</v>
      </c>
      <c r="R12">
        <v>62.2</v>
      </c>
      <c r="S12">
        <v>68.099999999999994</v>
      </c>
      <c r="T12">
        <v>245.9</v>
      </c>
      <c r="U12">
        <v>4292.3</v>
      </c>
      <c r="V12">
        <v>1125.7</v>
      </c>
      <c r="W12">
        <v>2923.8</v>
      </c>
      <c r="X12">
        <v>242.9</v>
      </c>
      <c r="Y12" s="1">
        <f>E12/D12</f>
        <v>3.7620712127495706E-3</v>
      </c>
      <c r="Z12" s="6">
        <f>(E12/D12)*100000</f>
        <v>376.20712127495705</v>
      </c>
      <c r="AA12">
        <f>(K12/D12)*1000</f>
        <v>42.923158954914392</v>
      </c>
      <c r="AC12">
        <f>(E12/D12)*1000</f>
        <v>3.7620712127495706</v>
      </c>
    </row>
    <row r="13" spans="1:29">
      <c r="A13" t="s">
        <v>39</v>
      </c>
      <c r="B13" t="s">
        <v>36</v>
      </c>
      <c r="C13">
        <v>12</v>
      </c>
      <c r="D13">
        <v>41328</v>
      </c>
      <c r="E13">
        <v>62</v>
      </c>
      <c r="F13">
        <v>1</v>
      </c>
      <c r="H13">
        <v>14</v>
      </c>
      <c r="I13">
        <v>5</v>
      </c>
      <c r="J13">
        <v>42</v>
      </c>
      <c r="K13">
        <v>689</v>
      </c>
      <c r="L13">
        <v>93</v>
      </c>
      <c r="M13">
        <v>575</v>
      </c>
      <c r="N13">
        <v>21</v>
      </c>
      <c r="O13">
        <v>150</v>
      </c>
      <c r="P13">
        <v>2.4</v>
      </c>
      <c r="R13">
        <v>33.9</v>
      </c>
      <c r="S13">
        <v>12.1</v>
      </c>
      <c r="T13">
        <v>101.6</v>
      </c>
      <c r="U13">
        <v>1667.2</v>
      </c>
      <c r="V13">
        <v>225</v>
      </c>
      <c r="W13">
        <v>1391.3</v>
      </c>
      <c r="X13">
        <v>50.8</v>
      </c>
      <c r="Y13" s="1">
        <f>E13/D13</f>
        <v>1.5001935733643052E-3</v>
      </c>
      <c r="Z13" s="6">
        <f>(E13/D13)*100000</f>
        <v>150.01935733643052</v>
      </c>
      <c r="AA13">
        <f>(K13/D13)*1000</f>
        <v>16.671506000774293</v>
      </c>
      <c r="AC13">
        <f>(E13/D13)*1000</f>
        <v>1.5001935733643053</v>
      </c>
    </row>
    <row r="14" spans="1:29">
      <c r="A14" t="s">
        <v>40</v>
      </c>
      <c r="B14" t="s">
        <v>36</v>
      </c>
      <c r="C14">
        <v>12</v>
      </c>
      <c r="D14">
        <v>15009</v>
      </c>
      <c r="E14">
        <v>260</v>
      </c>
      <c r="F14">
        <v>2</v>
      </c>
      <c r="H14">
        <v>13</v>
      </c>
      <c r="I14">
        <v>67</v>
      </c>
      <c r="J14">
        <v>178</v>
      </c>
      <c r="K14">
        <v>1260</v>
      </c>
      <c r="L14">
        <v>521</v>
      </c>
      <c r="M14">
        <v>700</v>
      </c>
      <c r="N14">
        <v>39</v>
      </c>
      <c r="O14">
        <v>1732.3</v>
      </c>
      <c r="P14">
        <v>13.3</v>
      </c>
      <c r="R14">
        <v>86.6</v>
      </c>
      <c r="S14">
        <v>446.4</v>
      </c>
      <c r="T14">
        <v>1186</v>
      </c>
      <c r="U14">
        <v>8395</v>
      </c>
      <c r="V14">
        <v>3471.3</v>
      </c>
      <c r="W14">
        <v>4663.8999999999996</v>
      </c>
      <c r="X14">
        <v>259.8</v>
      </c>
      <c r="Y14" s="1">
        <f>E14/D14</f>
        <v>1.7322939569591578E-2</v>
      </c>
      <c r="Z14" s="6">
        <f>(E14/D14)*100000</f>
        <v>1732.2939569591579</v>
      </c>
      <c r="AA14">
        <f>(K14/D14)*1000</f>
        <v>83.949630221866883</v>
      </c>
      <c r="AC14">
        <f>(E14/D14)*1000</f>
        <v>17.322939569591579</v>
      </c>
    </row>
    <row r="15" spans="1:29">
      <c r="A15" t="s">
        <v>41</v>
      </c>
      <c r="B15" t="s">
        <v>36</v>
      </c>
      <c r="C15">
        <v>2</v>
      </c>
      <c r="D15">
        <v>20038</v>
      </c>
      <c r="E15">
        <v>0</v>
      </c>
      <c r="F15">
        <v>0</v>
      </c>
      <c r="H15">
        <v>0</v>
      </c>
      <c r="I15">
        <v>0</v>
      </c>
      <c r="J15">
        <v>0</v>
      </c>
      <c r="K15">
        <v>0</v>
      </c>
      <c r="L15">
        <v>0</v>
      </c>
      <c r="M15">
        <v>0</v>
      </c>
      <c r="N15">
        <v>0</v>
      </c>
      <c r="Y15" s="1">
        <f>E15/D15</f>
        <v>0</v>
      </c>
      <c r="Z15" s="6">
        <f>(E15/D15)*100000</f>
        <v>0</v>
      </c>
      <c r="AA15">
        <f>(K15/D15)*1000</f>
        <v>0</v>
      </c>
      <c r="AC15">
        <f>(E15/D15)*1000</f>
        <v>0</v>
      </c>
    </row>
    <row r="16" spans="1:29">
      <c r="A16" t="s">
        <v>42</v>
      </c>
      <c r="B16" t="s">
        <v>36</v>
      </c>
      <c r="C16">
        <v>12</v>
      </c>
      <c r="D16">
        <v>25819</v>
      </c>
      <c r="E16">
        <v>52</v>
      </c>
      <c r="F16">
        <v>0</v>
      </c>
      <c r="H16">
        <v>17</v>
      </c>
      <c r="I16">
        <v>2</v>
      </c>
      <c r="J16">
        <v>33</v>
      </c>
      <c r="K16">
        <v>749</v>
      </c>
      <c r="L16">
        <v>136</v>
      </c>
      <c r="M16">
        <v>570</v>
      </c>
      <c r="N16">
        <v>43</v>
      </c>
      <c r="O16">
        <v>201.4</v>
      </c>
      <c r="P16">
        <v>0</v>
      </c>
      <c r="R16">
        <v>65.8</v>
      </c>
      <c r="S16">
        <v>7.7</v>
      </c>
      <c r="T16">
        <v>127.8</v>
      </c>
      <c r="U16">
        <v>2901</v>
      </c>
      <c r="V16">
        <v>526.70000000000005</v>
      </c>
      <c r="W16">
        <v>2207.6999999999998</v>
      </c>
      <c r="X16">
        <v>166.5</v>
      </c>
      <c r="Y16" s="1">
        <f>E16/D16</f>
        <v>2.0140206824431619E-3</v>
      </c>
      <c r="Z16" s="6">
        <f>(E16/D16)*100000</f>
        <v>201.40206824431618</v>
      </c>
      <c r="AA16">
        <f>(K16/D16)*1000</f>
        <v>29.009644060575546</v>
      </c>
      <c r="AC16">
        <f>(E16/D16)*1000</f>
        <v>2.0140206824431619</v>
      </c>
    </row>
    <row r="17" spans="1:29">
      <c r="A17" t="s">
        <v>43</v>
      </c>
      <c r="B17" t="s">
        <v>36</v>
      </c>
      <c r="C17">
        <v>12</v>
      </c>
      <c r="D17">
        <v>11552</v>
      </c>
      <c r="E17">
        <v>72</v>
      </c>
      <c r="F17">
        <v>4</v>
      </c>
      <c r="H17">
        <v>9</v>
      </c>
      <c r="I17">
        <v>7</v>
      </c>
      <c r="J17">
        <v>52</v>
      </c>
      <c r="K17">
        <v>507</v>
      </c>
      <c r="L17">
        <v>137</v>
      </c>
      <c r="M17">
        <v>356</v>
      </c>
      <c r="N17">
        <v>14</v>
      </c>
      <c r="O17">
        <v>623.29999999999995</v>
      </c>
      <c r="P17">
        <v>34.6</v>
      </c>
      <c r="R17">
        <v>77.900000000000006</v>
      </c>
      <c r="S17">
        <v>60.6</v>
      </c>
      <c r="T17">
        <v>450.1</v>
      </c>
      <c r="U17">
        <v>4388.8999999999996</v>
      </c>
      <c r="V17">
        <v>1185.9000000000001</v>
      </c>
      <c r="W17">
        <v>3081.7</v>
      </c>
      <c r="X17">
        <v>121.2</v>
      </c>
      <c r="Y17" s="1">
        <f>E17/D17</f>
        <v>6.2326869806094186E-3</v>
      </c>
      <c r="Z17" s="6">
        <f>(E17/D17)*100000</f>
        <v>623.26869806094192</v>
      </c>
      <c r="AA17">
        <f>(K17/D17)*1000</f>
        <v>43.88850415512465</v>
      </c>
      <c r="AC17">
        <f>(E17/D17)*1000</f>
        <v>6.2326869806094187</v>
      </c>
    </row>
    <row r="18" spans="1:29">
      <c r="A18" t="s">
        <v>44</v>
      </c>
      <c r="B18" t="s">
        <v>36</v>
      </c>
      <c r="C18">
        <v>12</v>
      </c>
      <c r="D18">
        <v>10815</v>
      </c>
      <c r="E18">
        <v>28</v>
      </c>
      <c r="F18">
        <v>0</v>
      </c>
      <c r="H18">
        <v>11</v>
      </c>
      <c r="I18">
        <v>1</v>
      </c>
      <c r="J18">
        <v>16</v>
      </c>
      <c r="K18">
        <v>96</v>
      </c>
      <c r="L18">
        <v>16</v>
      </c>
      <c r="M18">
        <v>79</v>
      </c>
      <c r="N18">
        <v>1</v>
      </c>
      <c r="O18">
        <v>258.89999999999998</v>
      </c>
      <c r="P18">
        <v>0</v>
      </c>
      <c r="R18">
        <v>101.7</v>
      </c>
      <c r="S18">
        <v>9.1999999999999993</v>
      </c>
      <c r="T18">
        <v>147.9</v>
      </c>
      <c r="U18">
        <v>887.7</v>
      </c>
      <c r="V18">
        <v>147.9</v>
      </c>
      <c r="W18">
        <v>730.5</v>
      </c>
      <c r="X18">
        <v>9.1999999999999993</v>
      </c>
      <c r="Y18" s="1">
        <f>E18/D18</f>
        <v>2.5889967637540453E-3</v>
      </c>
      <c r="Z18" s="6">
        <f>(E18/D18)*100000</f>
        <v>258.89967637540451</v>
      </c>
      <c r="AA18">
        <f>(K18/D18)*1000</f>
        <v>8.8765603328710121</v>
      </c>
      <c r="AC18">
        <f>(E18/D18)*1000</f>
        <v>2.5889967637540452</v>
      </c>
    </row>
    <row r="19" spans="1:29">
      <c r="A19" t="s">
        <v>45</v>
      </c>
      <c r="B19" t="s">
        <v>36</v>
      </c>
      <c r="C19">
        <v>12</v>
      </c>
      <c r="D19">
        <v>87989</v>
      </c>
      <c r="E19">
        <v>662</v>
      </c>
      <c r="F19">
        <v>4</v>
      </c>
      <c r="H19">
        <v>74</v>
      </c>
      <c r="I19">
        <v>106</v>
      </c>
      <c r="J19">
        <v>478</v>
      </c>
      <c r="K19">
        <v>4677</v>
      </c>
      <c r="L19">
        <v>866</v>
      </c>
      <c r="M19">
        <v>3631</v>
      </c>
      <c r="N19">
        <v>180</v>
      </c>
      <c r="O19">
        <v>752.4</v>
      </c>
      <c r="P19">
        <v>4.5</v>
      </c>
      <c r="R19">
        <v>84.1</v>
      </c>
      <c r="S19">
        <v>120.5</v>
      </c>
      <c r="T19">
        <v>543.20000000000005</v>
      </c>
      <c r="U19">
        <v>5315.4</v>
      </c>
      <c r="V19">
        <v>984.2</v>
      </c>
      <c r="W19">
        <v>4126.7</v>
      </c>
      <c r="X19">
        <v>204.6</v>
      </c>
      <c r="Y19" s="1">
        <f>E19/D19</f>
        <v>7.523667731193672E-3</v>
      </c>
      <c r="Z19" s="6">
        <f>(E19/D19)*100000</f>
        <v>752.36677311936717</v>
      </c>
      <c r="AA19">
        <f>(K19/D19)*1000</f>
        <v>53.154371569173421</v>
      </c>
      <c r="AC19">
        <f>(E19/D19)*1000</f>
        <v>7.5236677311936724</v>
      </c>
    </row>
    <row r="20" spans="1:29">
      <c r="A20" t="s">
        <v>46</v>
      </c>
      <c r="B20" t="s">
        <v>36</v>
      </c>
      <c r="C20">
        <v>12</v>
      </c>
      <c r="D20">
        <v>64895</v>
      </c>
      <c r="E20">
        <v>254</v>
      </c>
      <c r="F20">
        <v>1</v>
      </c>
      <c r="H20">
        <v>27</v>
      </c>
      <c r="I20">
        <v>61</v>
      </c>
      <c r="J20">
        <v>165</v>
      </c>
      <c r="K20">
        <v>3011</v>
      </c>
      <c r="L20">
        <v>502</v>
      </c>
      <c r="M20">
        <v>2349</v>
      </c>
      <c r="N20">
        <v>160</v>
      </c>
      <c r="O20">
        <v>391.4</v>
      </c>
      <c r="P20">
        <v>1.5</v>
      </c>
      <c r="R20">
        <v>41.6</v>
      </c>
      <c r="S20">
        <v>94</v>
      </c>
      <c r="T20">
        <v>254.3</v>
      </c>
      <c r="U20">
        <v>4639.8</v>
      </c>
      <c r="V20">
        <v>773.6</v>
      </c>
      <c r="W20">
        <v>3619.7</v>
      </c>
      <c r="X20">
        <v>246.6</v>
      </c>
      <c r="Y20" s="1">
        <f>E20/D20</f>
        <v>3.9140149472224363E-3</v>
      </c>
      <c r="Z20" s="6">
        <f>(E20/D20)*100000</f>
        <v>391.40149472224363</v>
      </c>
      <c r="AA20">
        <f>(K20/D20)*1000</f>
        <v>46.398027583018724</v>
      </c>
      <c r="AC20">
        <f>(E20/D20)*1000</f>
        <v>3.9140149472224364</v>
      </c>
    </row>
    <row r="21" spans="1:29">
      <c r="A21" t="s">
        <v>47</v>
      </c>
      <c r="B21" t="s">
        <v>36</v>
      </c>
      <c r="C21">
        <v>12</v>
      </c>
      <c r="D21">
        <v>61697</v>
      </c>
      <c r="E21">
        <v>52</v>
      </c>
      <c r="F21">
        <v>0</v>
      </c>
      <c r="H21">
        <v>6</v>
      </c>
      <c r="I21">
        <v>0</v>
      </c>
      <c r="J21">
        <v>46</v>
      </c>
      <c r="K21">
        <v>370</v>
      </c>
      <c r="L21">
        <v>91</v>
      </c>
      <c r="M21">
        <v>244</v>
      </c>
      <c r="N21">
        <v>35</v>
      </c>
      <c r="Y21" s="1">
        <f>E21/D21</f>
        <v>8.4282866265782781E-4</v>
      </c>
      <c r="Z21" s="6">
        <f>(E21/D21)*100000</f>
        <v>84.282866265782786</v>
      </c>
      <c r="AA21">
        <f>(K21/D21)*1000</f>
        <v>5.9970500996806981</v>
      </c>
      <c r="AC21">
        <f>(E21/D21)*1000</f>
        <v>0.84282866265782785</v>
      </c>
    </row>
    <row r="22" spans="1:29">
      <c r="A22" t="s">
        <v>48</v>
      </c>
      <c r="B22" t="s">
        <v>36</v>
      </c>
      <c r="C22">
        <v>12</v>
      </c>
      <c r="D22">
        <v>18461</v>
      </c>
      <c r="E22">
        <v>177</v>
      </c>
      <c r="F22">
        <v>0</v>
      </c>
      <c r="H22">
        <v>6</v>
      </c>
      <c r="I22">
        <v>25</v>
      </c>
      <c r="J22">
        <v>146</v>
      </c>
      <c r="K22">
        <v>873</v>
      </c>
      <c r="L22">
        <v>337</v>
      </c>
      <c r="M22">
        <v>482</v>
      </c>
      <c r="N22">
        <v>54</v>
      </c>
      <c r="O22">
        <v>958.8</v>
      </c>
      <c r="P22">
        <v>0</v>
      </c>
      <c r="R22">
        <v>32.5</v>
      </c>
      <c r="S22">
        <v>135.4</v>
      </c>
      <c r="T22">
        <v>790.9</v>
      </c>
      <c r="U22">
        <v>4728.8999999999996</v>
      </c>
      <c r="V22">
        <v>1825.5</v>
      </c>
      <c r="W22">
        <v>2610.9</v>
      </c>
      <c r="X22">
        <v>292.5</v>
      </c>
      <c r="Y22" s="1">
        <f>E22/D22</f>
        <v>9.5877796435729374E-3</v>
      </c>
      <c r="Z22" s="6">
        <f>(E22/D22)*100000</f>
        <v>958.77796435729374</v>
      </c>
      <c r="AA22">
        <f>(K22/D22)*1000</f>
        <v>47.288879258978383</v>
      </c>
      <c r="AC22">
        <f>(E22/D22)*1000</f>
        <v>9.5877796435729365</v>
      </c>
    </row>
    <row r="23" spans="1:29">
      <c r="A23" t="s">
        <v>49</v>
      </c>
      <c r="B23" t="s">
        <v>36</v>
      </c>
      <c r="C23">
        <v>12</v>
      </c>
      <c r="D23">
        <v>120768</v>
      </c>
      <c r="E23">
        <v>116</v>
      </c>
      <c r="F23">
        <v>2</v>
      </c>
      <c r="H23">
        <v>25</v>
      </c>
      <c r="I23">
        <v>4</v>
      </c>
      <c r="J23">
        <v>85</v>
      </c>
      <c r="K23">
        <v>1246</v>
      </c>
      <c r="L23">
        <v>312</v>
      </c>
      <c r="M23">
        <v>762</v>
      </c>
      <c r="N23">
        <v>172</v>
      </c>
      <c r="Y23" s="1">
        <f>E23/D23</f>
        <v>9.6051934287228401E-4</v>
      </c>
      <c r="Z23" s="6">
        <f>(E23/D23)*100000</f>
        <v>96.051934287228406</v>
      </c>
      <c r="AA23">
        <f>(K23/D23)*1000</f>
        <v>10.317302596714361</v>
      </c>
      <c r="AC23">
        <f>(E23/D23)*1000</f>
        <v>0.96051934287228402</v>
      </c>
    </row>
    <row r="24" spans="1:29">
      <c r="A24" t="s">
        <v>50</v>
      </c>
      <c r="B24" t="s">
        <v>36</v>
      </c>
      <c r="C24">
        <v>12</v>
      </c>
      <c r="D24">
        <v>80263</v>
      </c>
      <c r="E24">
        <v>398</v>
      </c>
      <c r="F24">
        <v>1</v>
      </c>
      <c r="H24">
        <v>45</v>
      </c>
      <c r="I24">
        <v>45</v>
      </c>
      <c r="J24">
        <v>307</v>
      </c>
      <c r="K24">
        <v>3401</v>
      </c>
      <c r="L24">
        <v>545</v>
      </c>
      <c r="M24">
        <v>2603</v>
      </c>
      <c r="N24">
        <v>253</v>
      </c>
      <c r="O24">
        <v>495.9</v>
      </c>
      <c r="P24">
        <v>1.2</v>
      </c>
      <c r="R24">
        <v>56.1</v>
      </c>
      <c r="S24">
        <v>56.1</v>
      </c>
      <c r="T24">
        <v>382.5</v>
      </c>
      <c r="U24">
        <v>4237.3</v>
      </c>
      <c r="V24">
        <v>679</v>
      </c>
      <c r="W24">
        <v>3243.1</v>
      </c>
      <c r="X24">
        <v>315.2</v>
      </c>
      <c r="Y24" s="1">
        <f>E24/D24</f>
        <v>4.9586982794064512E-3</v>
      </c>
      <c r="Z24" s="6">
        <f>(E24/D24)*100000</f>
        <v>495.86982794064511</v>
      </c>
      <c r="AA24">
        <f>(K24/D24)*1000</f>
        <v>42.373198111209398</v>
      </c>
      <c r="AC24">
        <f>(E24/D24)*1000</f>
        <v>4.9586982794064509</v>
      </c>
    </row>
    <row r="25" spans="1:29">
      <c r="A25" t="s">
        <v>51</v>
      </c>
      <c r="B25" t="s">
        <v>36</v>
      </c>
      <c r="C25">
        <v>12</v>
      </c>
      <c r="D25">
        <v>97322</v>
      </c>
      <c r="E25">
        <v>388</v>
      </c>
      <c r="F25">
        <v>0</v>
      </c>
      <c r="H25">
        <v>46</v>
      </c>
      <c r="I25">
        <v>18</v>
      </c>
      <c r="J25">
        <v>324</v>
      </c>
      <c r="K25">
        <v>2040</v>
      </c>
      <c r="L25">
        <v>898</v>
      </c>
      <c r="M25">
        <v>993</v>
      </c>
      <c r="N25">
        <v>149</v>
      </c>
      <c r="Y25" s="1">
        <f>E25/D25</f>
        <v>3.9867655822938284E-3</v>
      </c>
      <c r="Z25" s="6">
        <f>(E25/D25)*100000</f>
        <v>398.67655822938286</v>
      </c>
      <c r="AA25">
        <f>(K25/D25)*1000</f>
        <v>20.961344814122192</v>
      </c>
      <c r="AC25">
        <f>(E25/D25)*1000</f>
        <v>3.9867655822938284</v>
      </c>
    </row>
    <row r="26" spans="1:29">
      <c r="A26" t="s">
        <v>52</v>
      </c>
      <c r="B26" t="s">
        <v>36</v>
      </c>
      <c r="C26">
        <v>12</v>
      </c>
      <c r="D26">
        <v>13296</v>
      </c>
      <c r="E26">
        <v>105</v>
      </c>
      <c r="F26">
        <v>3</v>
      </c>
      <c r="H26">
        <v>29</v>
      </c>
      <c r="I26">
        <v>5</v>
      </c>
      <c r="J26">
        <v>68</v>
      </c>
      <c r="K26">
        <v>662</v>
      </c>
      <c r="L26">
        <v>123</v>
      </c>
      <c r="M26">
        <v>512</v>
      </c>
      <c r="N26">
        <v>27</v>
      </c>
      <c r="O26">
        <v>789.7</v>
      </c>
      <c r="P26">
        <v>22.6</v>
      </c>
      <c r="R26">
        <v>218.1</v>
      </c>
      <c r="S26">
        <v>37.6</v>
      </c>
      <c r="T26">
        <v>511.4</v>
      </c>
      <c r="U26">
        <v>4978.8999999999996</v>
      </c>
      <c r="V26">
        <v>925.1</v>
      </c>
      <c r="W26">
        <v>3850.8</v>
      </c>
      <c r="X26">
        <v>203.1</v>
      </c>
      <c r="Y26" s="1">
        <f>E26/D26</f>
        <v>7.8971119133574002E-3</v>
      </c>
      <c r="Z26" s="6">
        <f>(E26/D26)*100000</f>
        <v>789.71119133574007</v>
      </c>
      <c r="AA26">
        <f>(K26/D26)*1000</f>
        <v>49.789410348977135</v>
      </c>
      <c r="AC26">
        <f>(E26/D26)*1000</f>
        <v>7.8971119133574001</v>
      </c>
    </row>
    <row r="27" spans="1:29">
      <c r="A27" t="s">
        <v>53</v>
      </c>
      <c r="B27" t="s">
        <v>36</v>
      </c>
      <c r="C27">
        <v>12</v>
      </c>
      <c r="D27">
        <v>11411</v>
      </c>
      <c r="E27">
        <v>157</v>
      </c>
      <c r="F27">
        <v>7</v>
      </c>
      <c r="H27">
        <v>21</v>
      </c>
      <c r="I27">
        <v>27</v>
      </c>
      <c r="J27">
        <v>102</v>
      </c>
      <c r="K27">
        <v>710</v>
      </c>
      <c r="L27">
        <v>265</v>
      </c>
      <c r="M27">
        <v>420</v>
      </c>
      <c r="N27">
        <v>25</v>
      </c>
      <c r="O27">
        <v>1375.9</v>
      </c>
      <c r="P27">
        <v>61.3</v>
      </c>
      <c r="R27">
        <v>184</v>
      </c>
      <c r="S27">
        <v>236.6</v>
      </c>
      <c r="T27">
        <v>893.9</v>
      </c>
      <c r="U27">
        <v>6222.1</v>
      </c>
      <c r="V27">
        <v>2322.3000000000002</v>
      </c>
      <c r="W27">
        <v>3680.7</v>
      </c>
      <c r="X27">
        <v>219.1</v>
      </c>
      <c r="Y27" s="1">
        <f>E27/D27</f>
        <v>1.3758653930418018E-2</v>
      </c>
      <c r="Z27" s="6">
        <f>(E27/D27)*100000</f>
        <v>1375.8653930418018</v>
      </c>
      <c r="AA27">
        <f>(K27/D27)*1000</f>
        <v>62.220664271317155</v>
      </c>
      <c r="AC27">
        <f>(E27/D27)*1000</f>
        <v>13.758653930418017</v>
      </c>
    </row>
    <row r="28" spans="1:29">
      <c r="A28" t="s">
        <v>54</v>
      </c>
      <c r="B28" t="s">
        <v>36</v>
      </c>
      <c r="C28">
        <v>12</v>
      </c>
      <c r="D28">
        <v>10100</v>
      </c>
      <c r="E28">
        <v>70</v>
      </c>
      <c r="F28">
        <v>1</v>
      </c>
      <c r="H28">
        <v>12</v>
      </c>
      <c r="I28">
        <v>8</v>
      </c>
      <c r="J28">
        <v>49</v>
      </c>
      <c r="K28">
        <v>526</v>
      </c>
      <c r="L28">
        <v>97</v>
      </c>
      <c r="M28">
        <v>411</v>
      </c>
      <c r="N28">
        <v>18</v>
      </c>
      <c r="O28">
        <v>693.1</v>
      </c>
      <c r="P28">
        <v>9.9</v>
      </c>
      <c r="R28">
        <v>118.8</v>
      </c>
      <c r="S28">
        <v>79.2</v>
      </c>
      <c r="T28">
        <v>485.1</v>
      </c>
      <c r="U28">
        <v>5207.8999999999996</v>
      </c>
      <c r="V28">
        <v>960.4</v>
      </c>
      <c r="W28">
        <v>4069.3</v>
      </c>
      <c r="X28">
        <v>178.2</v>
      </c>
      <c r="Y28" s="1">
        <f>E28/D28</f>
        <v>6.9306930693069308E-3</v>
      </c>
      <c r="Z28" s="6">
        <f>(E28/D28)*100000</f>
        <v>693.06930693069307</v>
      </c>
      <c r="AA28">
        <f>(K28/D28)*1000</f>
        <v>52.079207920792079</v>
      </c>
      <c r="AC28">
        <f>(E28/D28)*1000</f>
        <v>6.9306930693069306</v>
      </c>
    </row>
    <row r="29" spans="1:29">
      <c r="A29" t="s">
        <v>55</v>
      </c>
      <c r="B29" t="s">
        <v>36</v>
      </c>
      <c r="C29">
        <v>12</v>
      </c>
      <c r="D29">
        <v>36959</v>
      </c>
      <c r="E29">
        <v>183</v>
      </c>
      <c r="F29">
        <v>2</v>
      </c>
      <c r="H29">
        <v>46</v>
      </c>
      <c r="I29">
        <v>10</v>
      </c>
      <c r="J29">
        <v>125</v>
      </c>
      <c r="K29">
        <v>1306</v>
      </c>
      <c r="L29">
        <v>386</v>
      </c>
      <c r="M29">
        <v>832</v>
      </c>
      <c r="N29">
        <v>88</v>
      </c>
      <c r="Y29" s="1">
        <f>E29/D29</f>
        <v>4.9514326686328092E-3</v>
      </c>
      <c r="Z29" s="6">
        <f>(E29/D29)*100000</f>
        <v>495.14326686328093</v>
      </c>
      <c r="AA29">
        <f>(K29/D29)*1000</f>
        <v>35.336453908384968</v>
      </c>
      <c r="AC29">
        <f>(E29/D29)*1000</f>
        <v>4.9514326686328092</v>
      </c>
    </row>
    <row r="30" spans="1:29">
      <c r="A30" t="s">
        <v>56</v>
      </c>
      <c r="B30" t="s">
        <v>36</v>
      </c>
      <c r="C30">
        <v>12</v>
      </c>
      <c r="D30">
        <v>28836</v>
      </c>
      <c r="E30">
        <v>210</v>
      </c>
      <c r="F30">
        <v>2</v>
      </c>
      <c r="H30">
        <v>13</v>
      </c>
      <c r="I30">
        <v>27</v>
      </c>
      <c r="J30">
        <v>168</v>
      </c>
      <c r="K30">
        <v>1295</v>
      </c>
      <c r="L30">
        <v>281</v>
      </c>
      <c r="M30">
        <v>942</v>
      </c>
      <c r="N30">
        <v>72</v>
      </c>
      <c r="O30">
        <v>728.3</v>
      </c>
      <c r="P30">
        <v>6.9</v>
      </c>
      <c r="R30">
        <v>45.1</v>
      </c>
      <c r="S30">
        <v>93.6</v>
      </c>
      <c r="T30">
        <v>582.6</v>
      </c>
      <c r="U30">
        <v>4490.8999999999996</v>
      </c>
      <c r="V30">
        <v>974.5</v>
      </c>
      <c r="W30">
        <v>3266.7</v>
      </c>
      <c r="X30">
        <v>249.7</v>
      </c>
      <c r="Y30" s="1">
        <f>E30/D30</f>
        <v>7.2825634623387434E-3</v>
      </c>
      <c r="Z30" s="6">
        <f>(E30/D30)*100000</f>
        <v>728.2563462338743</v>
      </c>
      <c r="AA30">
        <f>(K30/D30)*1000</f>
        <v>44.909141351088913</v>
      </c>
      <c r="AC30">
        <f>(E30/D30)*1000</f>
        <v>7.282563462338743</v>
      </c>
    </row>
    <row r="31" spans="1:29">
      <c r="A31" t="s">
        <v>57</v>
      </c>
      <c r="B31" t="s">
        <v>36</v>
      </c>
      <c r="C31">
        <v>12</v>
      </c>
      <c r="D31">
        <v>72569</v>
      </c>
      <c r="E31">
        <v>391</v>
      </c>
      <c r="F31">
        <v>18</v>
      </c>
      <c r="H31">
        <v>56</v>
      </c>
      <c r="I31">
        <v>62</v>
      </c>
      <c r="J31">
        <v>255</v>
      </c>
      <c r="K31">
        <v>3187</v>
      </c>
      <c r="L31">
        <v>681</v>
      </c>
      <c r="M31">
        <v>2422</v>
      </c>
      <c r="N31">
        <v>84</v>
      </c>
      <c r="O31">
        <v>538.79999999999995</v>
      </c>
      <c r="P31">
        <v>24.8</v>
      </c>
      <c r="R31">
        <v>77.2</v>
      </c>
      <c r="S31">
        <v>85.4</v>
      </c>
      <c r="T31">
        <v>351.4</v>
      </c>
      <c r="U31">
        <v>4391.7</v>
      </c>
      <c r="V31">
        <v>938.4</v>
      </c>
      <c r="W31">
        <v>3337.5</v>
      </c>
      <c r="X31">
        <v>115.8</v>
      </c>
      <c r="Y31" s="1">
        <f>E31/D31</f>
        <v>5.3879755818600225E-3</v>
      </c>
      <c r="Z31" s="6">
        <f>(E31/D31)*100000</f>
        <v>538.79755818600222</v>
      </c>
      <c r="AA31">
        <f>(K31/D31)*1000</f>
        <v>43.916823988204328</v>
      </c>
      <c r="AC31">
        <f>(E31/D31)*1000</f>
        <v>5.3879755818600223</v>
      </c>
    </row>
    <row r="32" spans="1:29">
      <c r="A32" t="s">
        <v>58</v>
      </c>
      <c r="B32" t="s">
        <v>36</v>
      </c>
      <c r="C32">
        <v>12</v>
      </c>
      <c r="D32">
        <v>198217</v>
      </c>
      <c r="E32">
        <v>2785</v>
      </c>
      <c r="F32">
        <v>43</v>
      </c>
      <c r="H32">
        <v>140</v>
      </c>
      <c r="I32">
        <v>744</v>
      </c>
      <c r="J32">
        <v>1858</v>
      </c>
      <c r="K32">
        <v>14672</v>
      </c>
      <c r="L32">
        <v>3107</v>
      </c>
      <c r="M32">
        <v>10675</v>
      </c>
      <c r="N32">
        <v>890</v>
      </c>
      <c r="O32">
        <v>1405</v>
      </c>
      <c r="P32">
        <v>21.7</v>
      </c>
      <c r="R32">
        <v>70.599999999999994</v>
      </c>
      <c r="S32">
        <v>375.3</v>
      </c>
      <c r="T32">
        <v>937.4</v>
      </c>
      <c r="U32">
        <v>7402</v>
      </c>
      <c r="V32">
        <v>1567.5</v>
      </c>
      <c r="W32">
        <v>5385.5</v>
      </c>
      <c r="X32">
        <v>449</v>
      </c>
      <c r="Y32" s="1">
        <f>E32/D32</f>
        <v>1.4050258050520389E-2</v>
      </c>
      <c r="Z32" s="6">
        <f>(E32/D32)*100000</f>
        <v>1405.025805052039</v>
      </c>
      <c r="AA32">
        <f>(K32/D32)*1000</f>
        <v>74.019887295237041</v>
      </c>
      <c r="AC32">
        <f>(E32/D32)*1000</f>
        <v>14.050258050520389</v>
      </c>
    </row>
    <row r="33" spans="1:29">
      <c r="A33" t="s">
        <v>59</v>
      </c>
      <c r="B33" t="s">
        <v>36</v>
      </c>
      <c r="C33">
        <v>12</v>
      </c>
      <c r="D33">
        <v>71557</v>
      </c>
      <c r="E33">
        <v>80</v>
      </c>
      <c r="F33">
        <v>0</v>
      </c>
      <c r="H33">
        <v>11</v>
      </c>
      <c r="I33">
        <v>2</v>
      </c>
      <c r="J33">
        <v>67</v>
      </c>
      <c r="K33">
        <v>435</v>
      </c>
      <c r="L33">
        <v>76</v>
      </c>
      <c r="M33">
        <v>277</v>
      </c>
      <c r="N33">
        <v>82</v>
      </c>
      <c r="Y33" s="1">
        <f>E33/D33</f>
        <v>1.1179898542420727E-3</v>
      </c>
      <c r="Z33" s="6">
        <f>(E33/D33)*100000</f>
        <v>111.79898542420727</v>
      </c>
      <c r="AA33">
        <f>(K33/D33)*1000</f>
        <v>6.0790698324412711</v>
      </c>
      <c r="AC33">
        <f>(E33/D33)*1000</f>
        <v>1.1179898542420728</v>
      </c>
    </row>
    <row r="34" spans="1:29">
      <c r="A34" t="s">
        <v>60</v>
      </c>
      <c r="B34" t="s">
        <v>36</v>
      </c>
      <c r="C34">
        <v>12</v>
      </c>
      <c r="D34">
        <v>11519</v>
      </c>
      <c r="E34">
        <v>41</v>
      </c>
      <c r="F34">
        <v>0</v>
      </c>
      <c r="H34">
        <v>8</v>
      </c>
      <c r="I34">
        <v>4</v>
      </c>
      <c r="J34">
        <v>29</v>
      </c>
      <c r="K34">
        <v>330</v>
      </c>
      <c r="L34">
        <v>145</v>
      </c>
      <c r="M34">
        <v>173</v>
      </c>
      <c r="N34">
        <v>12</v>
      </c>
      <c r="O34">
        <v>355.9</v>
      </c>
      <c r="P34">
        <v>0</v>
      </c>
      <c r="R34">
        <v>69.5</v>
      </c>
      <c r="S34">
        <v>34.700000000000003</v>
      </c>
      <c r="T34">
        <v>251.8</v>
      </c>
      <c r="U34">
        <v>2864.8</v>
      </c>
      <c r="V34">
        <v>1258.8</v>
      </c>
      <c r="W34">
        <v>1501.9</v>
      </c>
      <c r="X34">
        <v>104.2</v>
      </c>
      <c r="Y34" s="1">
        <f>E34/D34</f>
        <v>3.5593367479815957E-3</v>
      </c>
      <c r="Z34" s="6">
        <f>(E34/D34)*100000</f>
        <v>355.93367479815959</v>
      </c>
      <c r="AA34">
        <f>(K34/D34)*1000</f>
        <v>28.648320166681135</v>
      </c>
      <c r="AC34">
        <f>(E34/D34)*1000</f>
        <v>3.5593367479815958</v>
      </c>
    </row>
    <row r="35" spans="1:29">
      <c r="A35" t="s">
        <v>61</v>
      </c>
      <c r="B35" t="s">
        <v>36</v>
      </c>
      <c r="C35">
        <v>12</v>
      </c>
      <c r="D35">
        <v>12309</v>
      </c>
      <c r="E35">
        <v>58</v>
      </c>
      <c r="F35">
        <v>0</v>
      </c>
      <c r="H35">
        <v>3</v>
      </c>
      <c r="I35">
        <v>9</v>
      </c>
      <c r="J35">
        <v>46</v>
      </c>
      <c r="K35">
        <v>537</v>
      </c>
      <c r="L35">
        <v>117</v>
      </c>
      <c r="M35">
        <v>402</v>
      </c>
      <c r="N35">
        <v>18</v>
      </c>
      <c r="O35">
        <v>471.2</v>
      </c>
      <c r="P35">
        <v>0</v>
      </c>
      <c r="R35">
        <v>24.4</v>
      </c>
      <c r="S35">
        <v>73.099999999999994</v>
      </c>
      <c r="T35">
        <v>373.7</v>
      </c>
      <c r="U35">
        <v>4362.7</v>
      </c>
      <c r="V35">
        <v>950.5</v>
      </c>
      <c r="W35">
        <v>3265.9</v>
      </c>
      <c r="X35">
        <v>146.19999999999999</v>
      </c>
      <c r="Y35" s="1">
        <f>E35/D35</f>
        <v>4.711999350069055E-3</v>
      </c>
      <c r="Z35" s="6">
        <f>(E35/D35)*100000</f>
        <v>471.19993500690549</v>
      </c>
      <c r="AA35">
        <f>(K35/D35)*1000</f>
        <v>43.626614672191081</v>
      </c>
      <c r="AC35">
        <f>(E35/D35)*1000</f>
        <v>4.7119993500690551</v>
      </c>
    </row>
    <row r="36" spans="1:29">
      <c r="A36" t="s">
        <v>62</v>
      </c>
      <c r="B36" t="s">
        <v>36</v>
      </c>
      <c r="C36">
        <v>12</v>
      </c>
      <c r="D36">
        <v>17859</v>
      </c>
      <c r="E36">
        <v>19</v>
      </c>
      <c r="F36">
        <v>0</v>
      </c>
      <c r="H36">
        <v>3</v>
      </c>
      <c r="I36">
        <v>2</v>
      </c>
      <c r="J36">
        <v>14</v>
      </c>
      <c r="K36">
        <v>399</v>
      </c>
      <c r="L36">
        <v>63</v>
      </c>
      <c r="M36">
        <v>322</v>
      </c>
      <c r="N36">
        <v>14</v>
      </c>
      <c r="O36">
        <v>106.4</v>
      </c>
      <c r="P36">
        <v>0</v>
      </c>
      <c r="R36">
        <v>16.8</v>
      </c>
      <c r="S36">
        <v>11.2</v>
      </c>
      <c r="T36">
        <v>78.400000000000006</v>
      </c>
      <c r="U36">
        <v>2234.1999999999998</v>
      </c>
      <c r="V36">
        <v>352.8</v>
      </c>
      <c r="W36">
        <v>1803</v>
      </c>
      <c r="X36">
        <v>78.400000000000006</v>
      </c>
      <c r="Y36" s="1">
        <f>E36/D36</f>
        <v>1.0638893555070272E-3</v>
      </c>
      <c r="Z36" s="6">
        <f>(E36/D36)*100000</f>
        <v>106.38893555070271</v>
      </c>
      <c r="AA36">
        <f>(K36/D36)*1000</f>
        <v>22.341676465647573</v>
      </c>
      <c r="AC36">
        <f>(E36/D36)*1000</f>
        <v>1.0638893555070272</v>
      </c>
    </row>
    <row r="37" spans="1:29">
      <c r="A37" t="s">
        <v>63</v>
      </c>
      <c r="B37" t="s">
        <v>36</v>
      </c>
      <c r="C37">
        <v>12</v>
      </c>
      <c r="D37">
        <v>12240</v>
      </c>
      <c r="E37">
        <v>13</v>
      </c>
      <c r="F37">
        <v>0</v>
      </c>
      <c r="H37">
        <v>11</v>
      </c>
      <c r="I37">
        <v>1</v>
      </c>
      <c r="J37">
        <v>1</v>
      </c>
      <c r="K37">
        <v>484</v>
      </c>
      <c r="L37">
        <v>31</v>
      </c>
      <c r="M37">
        <v>445</v>
      </c>
      <c r="N37">
        <v>8</v>
      </c>
      <c r="O37">
        <v>106.2</v>
      </c>
      <c r="P37">
        <v>0</v>
      </c>
      <c r="R37">
        <v>89.9</v>
      </c>
      <c r="S37">
        <v>8.1999999999999993</v>
      </c>
      <c r="T37">
        <v>8.1999999999999993</v>
      </c>
      <c r="U37">
        <v>3954.2</v>
      </c>
      <c r="V37">
        <v>253.3</v>
      </c>
      <c r="W37">
        <v>3635.6</v>
      </c>
      <c r="X37">
        <v>65.400000000000006</v>
      </c>
      <c r="Y37" s="1">
        <f>E37/D37</f>
        <v>1.0620915032679738E-3</v>
      </c>
      <c r="Z37" s="6">
        <f>(E37/D37)*100000</f>
        <v>106.20915032679737</v>
      </c>
      <c r="AA37">
        <f>(K37/D37)*1000</f>
        <v>39.542483660130721</v>
      </c>
      <c r="AC37">
        <f>(E37/D37)*1000</f>
        <v>1.0620915032679739</v>
      </c>
    </row>
    <row r="38" spans="1:29">
      <c r="A38" t="s">
        <v>64</v>
      </c>
      <c r="B38" t="s">
        <v>36</v>
      </c>
      <c r="C38">
        <v>12</v>
      </c>
      <c r="D38">
        <v>67031</v>
      </c>
      <c r="E38">
        <v>428</v>
      </c>
      <c r="F38">
        <v>8</v>
      </c>
      <c r="H38">
        <v>15</v>
      </c>
      <c r="I38">
        <v>87</v>
      </c>
      <c r="J38">
        <v>318</v>
      </c>
      <c r="K38">
        <v>2849</v>
      </c>
      <c r="L38">
        <v>516</v>
      </c>
      <c r="M38">
        <v>2128</v>
      </c>
      <c r="N38">
        <v>205</v>
      </c>
      <c r="O38">
        <v>638.5</v>
      </c>
      <c r="P38">
        <v>11.9</v>
      </c>
      <c r="R38">
        <v>22.4</v>
      </c>
      <c r="S38">
        <v>129.80000000000001</v>
      </c>
      <c r="T38">
        <v>474.4</v>
      </c>
      <c r="U38">
        <v>4250.3</v>
      </c>
      <c r="V38">
        <v>769.8</v>
      </c>
      <c r="W38">
        <v>3174.7</v>
      </c>
      <c r="X38">
        <v>305.8</v>
      </c>
      <c r="Y38" s="1">
        <f>E38/D38</f>
        <v>6.3851053989944949E-3</v>
      </c>
      <c r="Z38" s="6">
        <f>(E38/D38)*100000</f>
        <v>638.51053989944944</v>
      </c>
      <c r="AA38">
        <f>(K38/D38)*1000</f>
        <v>42.502722620876902</v>
      </c>
      <c r="AC38">
        <f>(E38/D38)*1000</f>
        <v>6.3851053989944946</v>
      </c>
    </row>
    <row r="39" spans="1:29">
      <c r="A39" t="s">
        <v>65</v>
      </c>
      <c r="B39" t="s">
        <v>36</v>
      </c>
      <c r="C39">
        <v>12</v>
      </c>
      <c r="D39">
        <v>27301</v>
      </c>
      <c r="E39">
        <v>118</v>
      </c>
      <c r="F39">
        <v>0</v>
      </c>
      <c r="H39">
        <v>28</v>
      </c>
      <c r="I39">
        <v>10</v>
      </c>
      <c r="J39">
        <v>80</v>
      </c>
      <c r="K39">
        <v>1994</v>
      </c>
      <c r="L39">
        <v>417</v>
      </c>
      <c r="M39">
        <v>1451</v>
      </c>
      <c r="N39">
        <v>126</v>
      </c>
      <c r="O39">
        <v>432.2</v>
      </c>
      <c r="P39">
        <v>0</v>
      </c>
      <c r="R39">
        <v>102.6</v>
      </c>
      <c r="S39">
        <v>36.6</v>
      </c>
      <c r="T39">
        <v>293</v>
      </c>
      <c r="U39">
        <v>7303.8</v>
      </c>
      <c r="V39">
        <v>1527.4</v>
      </c>
      <c r="W39">
        <v>5314.8</v>
      </c>
      <c r="X39">
        <v>461.5</v>
      </c>
      <c r="Y39" s="1">
        <f>E39/D39</f>
        <v>4.322186000512802E-3</v>
      </c>
      <c r="Z39" s="6">
        <f>(E39/D39)*100000</f>
        <v>432.21860005128019</v>
      </c>
      <c r="AA39">
        <f>(K39/D39)*1000</f>
        <v>73.037617669682433</v>
      </c>
      <c r="AC39">
        <f>(E39/D39)*1000</f>
        <v>4.3221860005128017</v>
      </c>
    </row>
    <row r="40" spans="1:29">
      <c r="A40" t="s">
        <v>66</v>
      </c>
      <c r="B40" t="s">
        <v>36</v>
      </c>
      <c r="C40">
        <v>12</v>
      </c>
      <c r="D40">
        <v>45402</v>
      </c>
      <c r="E40">
        <v>576</v>
      </c>
      <c r="F40">
        <v>13</v>
      </c>
      <c r="H40">
        <v>39</v>
      </c>
      <c r="I40">
        <v>141</v>
      </c>
      <c r="J40">
        <v>383</v>
      </c>
      <c r="K40">
        <v>2656</v>
      </c>
      <c r="L40">
        <v>991</v>
      </c>
      <c r="M40">
        <v>1487</v>
      </c>
      <c r="N40">
        <v>178</v>
      </c>
      <c r="O40">
        <v>1268.7</v>
      </c>
      <c r="P40">
        <v>28.6</v>
      </c>
      <c r="R40">
        <v>85.9</v>
      </c>
      <c r="S40">
        <v>310.60000000000002</v>
      </c>
      <c r="T40">
        <v>843.6</v>
      </c>
      <c r="U40">
        <v>5850</v>
      </c>
      <c r="V40">
        <v>2182.6999999999998</v>
      </c>
      <c r="W40">
        <v>3275.2</v>
      </c>
      <c r="X40">
        <v>392.1</v>
      </c>
      <c r="Y40" s="1">
        <f>E40/D40</f>
        <v>1.2686665785648209E-2</v>
      </c>
      <c r="Z40" s="6">
        <f>(E40/D40)*100000</f>
        <v>1268.6665785648208</v>
      </c>
      <c r="AA40">
        <f>(K40/D40)*1000</f>
        <v>58.499625567155633</v>
      </c>
      <c r="AC40">
        <f>(E40/D40)*1000</f>
        <v>12.686665785648209</v>
      </c>
    </row>
    <row r="41" spans="1:29">
      <c r="A41" t="s">
        <v>67</v>
      </c>
      <c r="B41" t="s">
        <v>36</v>
      </c>
      <c r="C41">
        <v>12</v>
      </c>
      <c r="D41">
        <v>63201</v>
      </c>
      <c r="E41">
        <v>60</v>
      </c>
      <c r="F41">
        <v>1</v>
      </c>
      <c r="H41">
        <v>15</v>
      </c>
      <c r="I41">
        <v>0</v>
      </c>
      <c r="J41">
        <v>44</v>
      </c>
      <c r="K41">
        <v>414</v>
      </c>
      <c r="L41">
        <v>138</v>
      </c>
      <c r="M41">
        <v>247</v>
      </c>
      <c r="N41">
        <v>29</v>
      </c>
      <c r="Y41" s="1">
        <f>E41/D41</f>
        <v>9.493520672141264E-4</v>
      </c>
      <c r="Z41" s="6">
        <f>(E41/D41)*100000</f>
        <v>94.935206721412641</v>
      </c>
      <c r="AA41">
        <f>(K41/D41)*1000</f>
        <v>6.5505292637774719</v>
      </c>
      <c r="AC41">
        <f>(E41/D41)*1000</f>
        <v>0.94935206721412635</v>
      </c>
    </row>
    <row r="42" spans="1:29">
      <c r="A42" t="s">
        <v>68</v>
      </c>
      <c r="B42" t="s">
        <v>36</v>
      </c>
      <c r="C42">
        <v>12</v>
      </c>
      <c r="D42">
        <v>392702</v>
      </c>
      <c r="E42">
        <v>357</v>
      </c>
      <c r="F42">
        <v>4</v>
      </c>
      <c r="H42">
        <v>23</v>
      </c>
      <c r="I42">
        <v>35</v>
      </c>
      <c r="J42">
        <v>295</v>
      </c>
      <c r="K42">
        <v>2014</v>
      </c>
      <c r="L42">
        <v>629</v>
      </c>
      <c r="M42">
        <v>1204</v>
      </c>
      <c r="N42">
        <v>181</v>
      </c>
      <c r="Y42" s="1">
        <f>E42/D42</f>
        <v>9.0908627916333506E-4</v>
      </c>
      <c r="Z42" s="6">
        <f>(E42/D42)*100000</f>
        <v>90.908627916333501</v>
      </c>
      <c r="AA42">
        <f>(K42/D42)*1000</f>
        <v>5.128570773767386</v>
      </c>
      <c r="AC42">
        <f>(E42/D42)*1000</f>
        <v>0.90908627916333506</v>
      </c>
    </row>
    <row r="43" spans="1:29">
      <c r="A43" t="s">
        <v>69</v>
      </c>
      <c r="B43" t="s">
        <v>36</v>
      </c>
      <c r="C43">
        <v>12</v>
      </c>
      <c r="D43">
        <v>61105</v>
      </c>
      <c r="E43">
        <v>212</v>
      </c>
      <c r="F43">
        <v>0</v>
      </c>
      <c r="H43">
        <v>33</v>
      </c>
      <c r="I43">
        <v>17</v>
      </c>
      <c r="J43">
        <v>162</v>
      </c>
      <c r="K43">
        <v>1786</v>
      </c>
      <c r="L43">
        <v>219</v>
      </c>
      <c r="M43">
        <v>1501</v>
      </c>
      <c r="N43">
        <v>66</v>
      </c>
      <c r="O43">
        <v>346.9</v>
      </c>
      <c r="P43">
        <v>0</v>
      </c>
      <c r="R43">
        <v>54</v>
      </c>
      <c r="S43">
        <v>27.8</v>
      </c>
      <c r="T43">
        <v>265.10000000000002</v>
      </c>
      <c r="U43">
        <v>2922.8</v>
      </c>
      <c r="V43">
        <v>358.4</v>
      </c>
      <c r="W43">
        <v>2456.4</v>
      </c>
      <c r="X43">
        <v>108</v>
      </c>
      <c r="Y43" s="1">
        <f>E43/D43</f>
        <v>3.4694378528761969E-3</v>
      </c>
      <c r="Z43" s="6">
        <f>(E43/D43)*100000</f>
        <v>346.94378528761968</v>
      </c>
      <c r="AA43">
        <f>(K43/D43)*1000</f>
        <v>29.228377383192868</v>
      </c>
      <c r="AC43">
        <f>(E43/D43)*1000</f>
        <v>3.4694378528761969</v>
      </c>
    </row>
    <row r="44" spans="1:29">
      <c r="A44" t="s">
        <v>70</v>
      </c>
      <c r="B44" t="s">
        <v>36</v>
      </c>
      <c r="C44">
        <v>12</v>
      </c>
      <c r="D44">
        <v>28620</v>
      </c>
      <c r="E44">
        <v>92</v>
      </c>
      <c r="F44">
        <v>0</v>
      </c>
      <c r="H44">
        <v>16</v>
      </c>
      <c r="I44">
        <v>21</v>
      </c>
      <c r="J44">
        <v>55</v>
      </c>
      <c r="K44">
        <v>1317</v>
      </c>
      <c r="L44">
        <v>247</v>
      </c>
      <c r="M44">
        <v>955</v>
      </c>
      <c r="N44">
        <v>115</v>
      </c>
      <c r="O44">
        <v>321.5</v>
      </c>
      <c r="P44">
        <v>0</v>
      </c>
      <c r="R44">
        <v>55.9</v>
      </c>
      <c r="S44">
        <v>73.400000000000006</v>
      </c>
      <c r="T44">
        <v>192.2</v>
      </c>
      <c r="U44">
        <v>4601.7</v>
      </c>
      <c r="V44">
        <v>863</v>
      </c>
      <c r="W44">
        <v>3336.8</v>
      </c>
      <c r="X44">
        <v>401.8</v>
      </c>
      <c r="Y44" s="1">
        <f>E44/D44</f>
        <v>3.2145352900069882E-3</v>
      </c>
      <c r="Z44" s="6">
        <f>(E44/D44)*100000</f>
        <v>321.45352900069884</v>
      </c>
      <c r="AA44">
        <f>(K44/D44)*1000</f>
        <v>46.016771488469601</v>
      </c>
      <c r="AC44">
        <f>(E44/D44)*1000</f>
        <v>3.2145352900069883</v>
      </c>
    </row>
    <row r="45" spans="1:29">
      <c r="A45" t="s">
        <v>71</v>
      </c>
      <c r="B45" t="s">
        <v>36</v>
      </c>
      <c r="C45">
        <v>12</v>
      </c>
      <c r="D45">
        <v>115719</v>
      </c>
      <c r="E45">
        <v>213</v>
      </c>
      <c r="F45">
        <v>0</v>
      </c>
      <c r="H45">
        <v>18</v>
      </c>
      <c r="I45">
        <v>8</v>
      </c>
      <c r="J45">
        <v>187</v>
      </c>
      <c r="K45">
        <v>727</v>
      </c>
      <c r="L45">
        <v>194</v>
      </c>
      <c r="M45">
        <v>456</v>
      </c>
      <c r="N45">
        <v>77</v>
      </c>
      <c r="Y45" s="1">
        <f>E45/D45</f>
        <v>1.8406657506546029E-3</v>
      </c>
      <c r="Z45" s="6">
        <f>(E45/D45)*100000</f>
        <v>184.06657506546028</v>
      </c>
      <c r="AA45">
        <f>(K45/D45)*1000</f>
        <v>6.2824600973046776</v>
      </c>
      <c r="AC45">
        <f>(E45/D45)*1000</f>
        <v>1.8406657506546029</v>
      </c>
    </row>
    <row r="46" spans="1:29">
      <c r="A46" t="s">
        <v>72</v>
      </c>
      <c r="B46" t="s">
        <v>36</v>
      </c>
      <c r="C46">
        <v>12</v>
      </c>
      <c r="D46">
        <v>30159</v>
      </c>
      <c r="E46">
        <v>150</v>
      </c>
      <c r="F46">
        <v>0</v>
      </c>
      <c r="H46">
        <v>6</v>
      </c>
      <c r="I46">
        <v>20</v>
      </c>
      <c r="J46">
        <v>124</v>
      </c>
      <c r="K46">
        <v>1166</v>
      </c>
      <c r="L46">
        <v>161</v>
      </c>
      <c r="M46">
        <v>932</v>
      </c>
      <c r="N46">
        <v>73</v>
      </c>
      <c r="O46">
        <v>497.4</v>
      </c>
      <c r="P46">
        <v>0</v>
      </c>
      <c r="R46">
        <v>19.899999999999999</v>
      </c>
      <c r="S46">
        <v>66.3</v>
      </c>
      <c r="T46">
        <v>411.2</v>
      </c>
      <c r="U46">
        <v>3866.2</v>
      </c>
      <c r="V46">
        <v>533.79999999999995</v>
      </c>
      <c r="W46">
        <v>3090.3</v>
      </c>
      <c r="X46">
        <v>242.1</v>
      </c>
      <c r="Y46" s="1">
        <f>E46/D46</f>
        <v>4.9736397095394413E-3</v>
      </c>
      <c r="Z46" s="6">
        <f>(E46/D46)*100000</f>
        <v>497.36397095394415</v>
      </c>
      <c r="AA46">
        <f>(K46/D46)*1000</f>
        <v>38.661759342153253</v>
      </c>
      <c r="AC46">
        <f>(E46/D46)*1000</f>
        <v>4.9736397095394409</v>
      </c>
    </row>
    <row r="47" spans="1:29">
      <c r="A47" t="s">
        <v>73</v>
      </c>
      <c r="B47" t="s">
        <v>36</v>
      </c>
      <c r="C47">
        <v>12</v>
      </c>
      <c r="D47">
        <v>16047</v>
      </c>
      <c r="E47">
        <v>46</v>
      </c>
      <c r="F47">
        <v>1</v>
      </c>
      <c r="H47">
        <v>10</v>
      </c>
      <c r="I47">
        <v>0</v>
      </c>
      <c r="J47">
        <v>35</v>
      </c>
      <c r="K47">
        <v>507</v>
      </c>
      <c r="L47">
        <v>167</v>
      </c>
      <c r="M47">
        <v>331</v>
      </c>
      <c r="N47">
        <v>9</v>
      </c>
      <c r="O47">
        <v>286.7</v>
      </c>
      <c r="P47">
        <v>6.2</v>
      </c>
      <c r="R47">
        <v>62.3</v>
      </c>
      <c r="S47">
        <v>0</v>
      </c>
      <c r="T47">
        <v>218.1</v>
      </c>
      <c r="U47">
        <v>3159.5</v>
      </c>
      <c r="V47">
        <v>1040.7</v>
      </c>
      <c r="W47">
        <v>2062.6999999999998</v>
      </c>
      <c r="X47">
        <v>56.1</v>
      </c>
      <c r="Y47" s="1">
        <f>E47/D47</f>
        <v>2.8665794229450988E-3</v>
      </c>
      <c r="Z47" s="6">
        <f>(E47/D47)*100000</f>
        <v>286.65794229450989</v>
      </c>
      <c r="AA47">
        <f>(K47/D47)*1000</f>
        <v>31.594690596373155</v>
      </c>
      <c r="AC47">
        <f>(E47/D47)*1000</f>
        <v>2.8665794229450987</v>
      </c>
    </row>
    <row r="48" spans="1:29">
      <c r="A48" t="s">
        <v>74</v>
      </c>
      <c r="B48" t="s">
        <v>36</v>
      </c>
      <c r="C48">
        <v>12</v>
      </c>
      <c r="D48">
        <v>30027</v>
      </c>
      <c r="E48">
        <v>225</v>
      </c>
      <c r="F48">
        <v>2</v>
      </c>
      <c r="H48">
        <v>8</v>
      </c>
      <c r="I48">
        <v>43</v>
      </c>
      <c r="J48">
        <v>172</v>
      </c>
      <c r="K48">
        <v>1816</v>
      </c>
      <c r="L48">
        <v>412</v>
      </c>
      <c r="M48">
        <v>1310</v>
      </c>
      <c r="N48">
        <v>94</v>
      </c>
      <c r="O48">
        <v>749.3</v>
      </c>
      <c r="P48">
        <v>6.7</v>
      </c>
      <c r="R48">
        <v>26.6</v>
      </c>
      <c r="S48">
        <v>143.19999999999999</v>
      </c>
      <c r="T48">
        <v>572.79999999999995</v>
      </c>
      <c r="U48">
        <v>6047.9</v>
      </c>
      <c r="V48">
        <v>1372.1</v>
      </c>
      <c r="W48">
        <v>4362.7</v>
      </c>
      <c r="X48">
        <v>313.10000000000002</v>
      </c>
      <c r="Y48" s="1">
        <f>E48/D48</f>
        <v>7.493256069537416E-3</v>
      </c>
      <c r="Z48" s="6">
        <f>(E48/D48)*100000</f>
        <v>749.32560695374161</v>
      </c>
      <c r="AA48">
        <f>(K48/D48)*1000</f>
        <v>60.478902321244213</v>
      </c>
      <c r="AC48">
        <f>(E48/D48)*1000</f>
        <v>7.4932560695374164</v>
      </c>
    </row>
    <row r="49" spans="1:29">
      <c r="A49" t="s">
        <v>75</v>
      </c>
      <c r="B49" t="s">
        <v>36</v>
      </c>
      <c r="C49">
        <v>12</v>
      </c>
      <c r="D49">
        <v>23117</v>
      </c>
      <c r="E49">
        <v>67</v>
      </c>
      <c r="F49">
        <v>0</v>
      </c>
      <c r="H49">
        <v>16</v>
      </c>
      <c r="I49">
        <v>7</v>
      </c>
      <c r="J49">
        <v>44</v>
      </c>
      <c r="K49">
        <v>827</v>
      </c>
      <c r="L49">
        <v>237</v>
      </c>
      <c r="M49">
        <v>565</v>
      </c>
      <c r="N49">
        <v>25</v>
      </c>
      <c r="O49">
        <v>289.8</v>
      </c>
      <c r="P49">
        <v>0</v>
      </c>
      <c r="R49">
        <v>69.2</v>
      </c>
      <c r="S49">
        <v>30.3</v>
      </c>
      <c r="T49">
        <v>190.3</v>
      </c>
      <c r="U49">
        <v>3577.5</v>
      </c>
      <c r="V49">
        <v>1025.2</v>
      </c>
      <c r="W49">
        <v>2444.1</v>
      </c>
      <c r="X49">
        <v>108.1</v>
      </c>
      <c r="Y49" s="1">
        <f>E49/D49</f>
        <v>2.8982999524159708E-3</v>
      </c>
      <c r="Z49" s="6">
        <f>(E49/D49)*100000</f>
        <v>289.82999524159709</v>
      </c>
      <c r="AA49">
        <f>(K49/D49)*1000</f>
        <v>35.774538218626986</v>
      </c>
      <c r="AC49">
        <f>(E49/D49)*1000</f>
        <v>2.8982999524159707</v>
      </c>
    </row>
    <row r="50" spans="1:29">
      <c r="A50" t="s">
        <v>76</v>
      </c>
      <c r="B50" t="s">
        <v>36</v>
      </c>
      <c r="C50">
        <v>12</v>
      </c>
      <c r="D50">
        <v>220792</v>
      </c>
      <c r="E50">
        <v>164</v>
      </c>
      <c r="F50">
        <v>2</v>
      </c>
      <c r="H50">
        <v>11</v>
      </c>
      <c r="I50">
        <v>5</v>
      </c>
      <c r="J50">
        <v>146</v>
      </c>
      <c r="K50">
        <v>495</v>
      </c>
      <c r="L50">
        <v>177</v>
      </c>
      <c r="M50">
        <v>270</v>
      </c>
      <c r="N50">
        <v>48</v>
      </c>
      <c r="Y50" s="1">
        <f>E50/D50</f>
        <v>7.4278053552664957E-4</v>
      </c>
      <c r="Z50" s="6">
        <f>(E50/D50)*100000</f>
        <v>74.278053552664957</v>
      </c>
      <c r="AA50">
        <f>(K50/D50)*1000</f>
        <v>2.2419290554005582</v>
      </c>
      <c r="AC50">
        <f>(E50/D50)*1000</f>
        <v>0.74278053552664958</v>
      </c>
    </row>
    <row r="51" spans="1:29">
      <c r="A51" t="s">
        <v>77</v>
      </c>
      <c r="B51" t="s">
        <v>36</v>
      </c>
      <c r="C51">
        <v>12</v>
      </c>
      <c r="D51">
        <v>25370</v>
      </c>
      <c r="E51">
        <v>364</v>
      </c>
      <c r="F51">
        <v>4</v>
      </c>
      <c r="H51">
        <v>48</v>
      </c>
      <c r="I51">
        <v>47</v>
      </c>
      <c r="J51">
        <v>265</v>
      </c>
      <c r="K51">
        <v>1477</v>
      </c>
      <c r="L51">
        <v>400</v>
      </c>
      <c r="M51">
        <v>992</v>
      </c>
      <c r="N51">
        <v>85</v>
      </c>
      <c r="O51">
        <v>1434.8</v>
      </c>
      <c r="P51">
        <v>15.8</v>
      </c>
      <c r="R51">
        <v>189.2</v>
      </c>
      <c r="S51">
        <v>185.3</v>
      </c>
      <c r="T51">
        <v>1044.5</v>
      </c>
      <c r="U51">
        <v>5821.8</v>
      </c>
      <c r="V51">
        <v>1576.7</v>
      </c>
      <c r="W51">
        <v>3910.1</v>
      </c>
      <c r="X51">
        <v>335</v>
      </c>
      <c r="Y51" s="1">
        <f>E51/D51</f>
        <v>1.4347654710287741E-2</v>
      </c>
      <c r="Z51" s="6">
        <f>(E51/D51)*100000</f>
        <v>1434.7654710287741</v>
      </c>
      <c r="AA51">
        <f>(K51/D51)*1000</f>
        <v>58.218368151359876</v>
      </c>
      <c r="AC51">
        <f>(E51/D51)*1000</f>
        <v>14.347654710287742</v>
      </c>
    </row>
    <row r="52" spans="1:29">
      <c r="A52" t="s">
        <v>78</v>
      </c>
      <c r="B52" t="s">
        <v>36</v>
      </c>
      <c r="C52">
        <v>12</v>
      </c>
      <c r="D52">
        <v>78592</v>
      </c>
      <c r="E52">
        <v>89</v>
      </c>
      <c r="F52">
        <v>4</v>
      </c>
      <c r="H52">
        <v>43</v>
      </c>
      <c r="I52">
        <v>3</v>
      </c>
      <c r="J52">
        <v>39</v>
      </c>
      <c r="K52">
        <v>922</v>
      </c>
      <c r="L52">
        <v>337</v>
      </c>
      <c r="M52">
        <v>487</v>
      </c>
      <c r="N52">
        <v>98</v>
      </c>
      <c r="Y52" s="1">
        <f>E52/D52</f>
        <v>1.1324307817589577E-3</v>
      </c>
      <c r="Z52" s="6">
        <f>(E52/D52)*100000</f>
        <v>113.24307817589577</v>
      </c>
      <c r="AA52">
        <f>(K52/D52)*1000</f>
        <v>11.731473941368078</v>
      </c>
      <c r="AC52">
        <f>(E52/D52)*1000</f>
        <v>1.1324307817589576</v>
      </c>
    </row>
    <row r="53" spans="1:29">
      <c r="C53">
        <f>COUNT(C10:C52)</f>
        <v>43</v>
      </c>
      <c r="Z53" s="6"/>
    </row>
    <row r="54" spans="1:29">
      <c r="A54" t="s">
        <v>79</v>
      </c>
    </row>
    <row r="55" spans="1:29">
      <c r="A55" t="s">
        <v>79</v>
      </c>
      <c r="B55" t="s">
        <v>80</v>
      </c>
    </row>
    <row r="56" spans="1:29">
      <c r="A56" t="s">
        <v>79</v>
      </c>
    </row>
    <row r="57" spans="1:29">
      <c r="A57" t="s">
        <v>79</v>
      </c>
      <c r="B57" t="s">
        <v>81</v>
      </c>
    </row>
    <row r="58" spans="1:29">
      <c r="A58" t="s">
        <v>79</v>
      </c>
    </row>
    <row r="59" spans="1:29">
      <c r="A59" t="s">
        <v>79</v>
      </c>
    </row>
    <row r="60" spans="1:29">
      <c r="A60" t="s">
        <v>82</v>
      </c>
    </row>
    <row r="62" spans="1:29">
      <c r="A62" t="s">
        <v>83</v>
      </c>
    </row>
    <row r="64" spans="1:29">
      <c r="A64" t="s">
        <v>84</v>
      </c>
    </row>
    <row r="65" spans="1:1">
      <c r="A65" t="s">
        <v>85</v>
      </c>
    </row>
    <row r="67" spans="1:1">
      <c r="A67" t="s">
        <v>86</v>
      </c>
    </row>
    <row r="68" spans="1:1">
      <c r="A68" t="s">
        <v>87</v>
      </c>
    </row>
  </sheetData>
  <sortState ref="A10:AD53">
    <sortCondition ref="A10:A53"/>
  </sortState>
  <pageMargins left="0.75" right="0.75" top="1" bottom="1" header="0.3" footer="0.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71"/>
  <sheetViews>
    <sheetView topLeftCell="A9" workbookViewId="0" xr3:uid="{958C4451-9541-5A59-BF78-D2F731DF1C81}">
      <selection activeCell="A10" sqref="A10"/>
    </sheetView>
  </sheetViews>
  <sheetFormatPr defaultRowHeight="15.75"/>
  <cols>
    <col min="1" max="256" width="11" customWidth="1"/>
  </cols>
  <sheetData>
    <row r="1" spans="1:31">
      <c r="A1" s="2"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row>
    <row r="2" spans="1:31">
      <c r="A2" s="2" t="s">
        <v>1</v>
      </c>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3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1">
      <c r="A4" s="2" t="s">
        <v>88</v>
      </c>
      <c r="B4" s="2"/>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3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c r="A6" s="2"/>
      <c r="B6" s="2"/>
      <c r="C6" s="2"/>
      <c r="D6" s="2"/>
      <c r="E6" s="2" t="s">
        <v>3</v>
      </c>
      <c r="F6" s="2"/>
      <c r="G6" s="2"/>
      <c r="H6" s="2"/>
      <c r="I6" s="2"/>
      <c r="J6" s="2"/>
      <c r="K6" s="2"/>
      <c r="L6" s="2"/>
      <c r="M6" s="2"/>
      <c r="N6" s="2"/>
      <c r="O6" s="2" t="s">
        <v>4</v>
      </c>
      <c r="P6" s="2"/>
      <c r="Q6" s="2"/>
      <c r="R6" s="2"/>
      <c r="S6" s="2"/>
      <c r="T6" s="2"/>
      <c r="U6" s="2"/>
      <c r="V6" s="2"/>
      <c r="W6" s="2"/>
      <c r="X6" s="2"/>
      <c r="Y6" s="2"/>
      <c r="Z6" s="2"/>
      <c r="AA6" s="2"/>
      <c r="AB6" s="2"/>
      <c r="AC6" s="2"/>
      <c r="AD6" s="2"/>
      <c r="AE6" s="2"/>
    </row>
    <row r="7" spans="1:31">
      <c r="A7" s="2"/>
      <c r="B7" s="2"/>
      <c r="C7" s="2"/>
      <c r="D7" s="2"/>
      <c r="E7" s="2" t="s">
        <v>5</v>
      </c>
      <c r="F7" s="2"/>
      <c r="G7" s="2"/>
      <c r="H7" s="2"/>
      <c r="I7" s="2"/>
      <c r="J7" s="2"/>
      <c r="K7" s="2" t="s">
        <v>6</v>
      </c>
      <c r="L7" s="2"/>
      <c r="M7" s="2"/>
      <c r="N7" s="2"/>
      <c r="O7" s="2" t="s">
        <v>5</v>
      </c>
      <c r="P7" s="2"/>
      <c r="Q7" s="2"/>
      <c r="R7" s="2"/>
      <c r="S7" s="2"/>
      <c r="T7" s="2"/>
      <c r="U7" s="2" t="s">
        <v>6</v>
      </c>
      <c r="V7" s="2"/>
      <c r="W7" s="2"/>
      <c r="X7" s="2"/>
      <c r="Y7" s="2"/>
      <c r="Z7" s="2"/>
      <c r="AA7" s="2"/>
      <c r="AB7" s="2"/>
      <c r="AC7" s="2"/>
      <c r="AD7" s="2"/>
      <c r="AE7" s="2"/>
    </row>
    <row r="8" spans="1:31">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row>
    <row r="9" spans="1:31" ht="225">
      <c r="A9" s="5" t="s">
        <v>7</v>
      </c>
      <c r="B9" s="5" t="s">
        <v>8</v>
      </c>
      <c r="C9" s="5" t="s">
        <v>9</v>
      </c>
      <c r="D9" s="5" t="s">
        <v>10</v>
      </c>
      <c r="E9" s="5" t="s">
        <v>11</v>
      </c>
      <c r="F9" s="5" t="s">
        <v>12</v>
      </c>
      <c r="G9" s="5" t="s">
        <v>13</v>
      </c>
      <c r="H9" s="5" t="s">
        <v>14</v>
      </c>
      <c r="I9" s="5" t="s">
        <v>15</v>
      </c>
      <c r="J9" s="5" t="s">
        <v>16</v>
      </c>
      <c r="K9" s="5" t="s">
        <v>17</v>
      </c>
      <c r="L9" s="5" t="s">
        <v>18</v>
      </c>
      <c r="M9" s="5" t="s">
        <v>19</v>
      </c>
      <c r="N9" s="5" t="s">
        <v>20</v>
      </c>
      <c r="O9" s="5" t="s">
        <v>21</v>
      </c>
      <c r="P9" s="5" t="s">
        <v>22</v>
      </c>
      <c r="Q9" s="5" t="s">
        <v>23</v>
      </c>
      <c r="R9" s="5" t="s">
        <v>24</v>
      </c>
      <c r="S9" s="5" t="s">
        <v>25</v>
      </c>
      <c r="T9" s="5" t="s">
        <v>26</v>
      </c>
      <c r="U9" s="5" t="s">
        <v>27</v>
      </c>
      <c r="V9" s="5" t="s">
        <v>28</v>
      </c>
      <c r="W9" s="5" t="s">
        <v>29</v>
      </c>
      <c r="X9" s="5" t="s">
        <v>30</v>
      </c>
      <c r="Y9" s="5"/>
      <c r="Z9" s="5" t="s">
        <v>89</v>
      </c>
      <c r="AA9" s="2"/>
      <c r="AB9" s="2"/>
      <c r="AC9" s="2"/>
      <c r="AD9" s="2"/>
      <c r="AE9" s="2"/>
    </row>
    <row r="10" spans="1:31">
      <c r="A10" s="2" t="s">
        <v>35</v>
      </c>
      <c r="B10" s="2" t="s">
        <v>36</v>
      </c>
      <c r="C10" s="2">
        <v>12</v>
      </c>
      <c r="D10" s="2">
        <v>10829</v>
      </c>
      <c r="E10" s="2">
        <v>40</v>
      </c>
      <c r="F10" s="2">
        <v>1</v>
      </c>
      <c r="G10" s="2"/>
      <c r="H10" s="2">
        <v>6</v>
      </c>
      <c r="I10" s="2">
        <v>4</v>
      </c>
      <c r="J10" s="2">
        <v>29</v>
      </c>
      <c r="K10" s="2">
        <v>358</v>
      </c>
      <c r="L10" s="2">
        <v>93</v>
      </c>
      <c r="M10" s="2">
        <v>255</v>
      </c>
      <c r="N10" s="2">
        <v>10</v>
      </c>
      <c r="O10" s="2">
        <v>369.4</v>
      </c>
      <c r="P10" s="2">
        <v>9.1999999999999993</v>
      </c>
      <c r="Q10" s="2"/>
      <c r="R10" s="2">
        <v>55.4</v>
      </c>
      <c r="S10" s="2">
        <v>36.9</v>
      </c>
      <c r="T10" s="2">
        <v>267.8</v>
      </c>
      <c r="U10" s="2">
        <v>3305.9</v>
      </c>
      <c r="V10" s="2">
        <v>858.8</v>
      </c>
      <c r="W10" s="2">
        <v>2354.8000000000002</v>
      </c>
      <c r="X10" s="2">
        <v>92.3</v>
      </c>
      <c r="Y10" s="2"/>
      <c r="Z10" s="7">
        <f t="shared" ref="Z10:Z54" si="0">(E10/D10)*100000</f>
        <v>369.37852063902483</v>
      </c>
      <c r="AA10" s="2"/>
      <c r="AB10" s="2"/>
      <c r="AC10" s="2"/>
      <c r="AD10" s="2"/>
      <c r="AE10" s="2"/>
    </row>
    <row r="11" spans="1:31">
      <c r="A11" s="2" t="s">
        <v>37</v>
      </c>
      <c r="B11" s="2" t="s">
        <v>36</v>
      </c>
      <c r="C11" s="2">
        <v>12</v>
      </c>
      <c r="D11" s="2">
        <v>237301</v>
      </c>
      <c r="E11" s="2">
        <v>85</v>
      </c>
      <c r="F11" s="2">
        <v>1</v>
      </c>
      <c r="G11" s="2"/>
      <c r="H11" s="2">
        <v>27</v>
      </c>
      <c r="I11" s="2">
        <v>2</v>
      </c>
      <c r="J11" s="2">
        <v>55</v>
      </c>
      <c r="K11" s="2">
        <v>417</v>
      </c>
      <c r="L11" s="2">
        <v>198</v>
      </c>
      <c r="M11" s="2">
        <v>197</v>
      </c>
      <c r="N11" s="2">
        <v>22</v>
      </c>
      <c r="O11" s="2"/>
      <c r="P11" s="2"/>
      <c r="Q11" s="2"/>
      <c r="R11" s="2"/>
      <c r="S11" s="2"/>
      <c r="T11" s="2"/>
      <c r="U11" s="2"/>
      <c r="V11" s="2"/>
      <c r="W11" s="2"/>
      <c r="X11" s="2"/>
      <c r="Y11" s="2"/>
      <c r="Z11" s="7">
        <f t="shared" si="0"/>
        <v>35.819486643545538</v>
      </c>
      <c r="AA11" s="2"/>
      <c r="AB11" s="2"/>
      <c r="AC11" s="2"/>
      <c r="AD11" s="2"/>
      <c r="AE11" s="2"/>
    </row>
    <row r="12" spans="1:31">
      <c r="A12" s="2" t="s">
        <v>38</v>
      </c>
      <c r="B12" s="2" t="s">
        <v>36</v>
      </c>
      <c r="C12" s="2">
        <v>12</v>
      </c>
      <c r="D12" s="2">
        <v>32548</v>
      </c>
      <c r="E12" s="2">
        <v>107</v>
      </c>
      <c r="F12" s="2">
        <v>0</v>
      </c>
      <c r="G12" s="2"/>
      <c r="H12" s="2">
        <v>12</v>
      </c>
      <c r="I12" s="2">
        <v>18</v>
      </c>
      <c r="J12" s="2">
        <v>77</v>
      </c>
      <c r="K12" s="2">
        <v>1370</v>
      </c>
      <c r="L12" s="2">
        <v>313</v>
      </c>
      <c r="M12" s="2">
        <v>976</v>
      </c>
      <c r="N12" s="2">
        <v>81</v>
      </c>
      <c r="O12" s="2">
        <v>328.7</v>
      </c>
      <c r="P12" s="2">
        <v>0</v>
      </c>
      <c r="Q12" s="2"/>
      <c r="R12" s="2">
        <v>36.9</v>
      </c>
      <c r="S12" s="2">
        <v>55.3</v>
      </c>
      <c r="T12" s="2">
        <v>236.6</v>
      </c>
      <c r="U12" s="2">
        <v>4209.2</v>
      </c>
      <c r="V12" s="2">
        <v>961.7</v>
      </c>
      <c r="W12" s="2">
        <v>2998.6</v>
      </c>
      <c r="X12" s="2">
        <v>248.9</v>
      </c>
      <c r="Y12" s="2"/>
      <c r="Z12" s="7">
        <f t="shared" si="0"/>
        <v>328.74523780262996</v>
      </c>
      <c r="AA12" s="2"/>
      <c r="AB12" s="2"/>
      <c r="AC12" s="2"/>
      <c r="AD12" s="2"/>
      <c r="AE12" s="2"/>
    </row>
    <row r="13" spans="1:31">
      <c r="A13" s="2" t="s">
        <v>39</v>
      </c>
      <c r="B13" s="2" t="s">
        <v>36</v>
      </c>
      <c r="C13" s="2">
        <v>12</v>
      </c>
      <c r="D13" s="2">
        <v>39132</v>
      </c>
      <c r="E13" s="2">
        <v>61</v>
      </c>
      <c r="F13" s="2">
        <v>0</v>
      </c>
      <c r="G13" s="2"/>
      <c r="H13" s="2">
        <v>12</v>
      </c>
      <c r="I13" s="2">
        <v>2</v>
      </c>
      <c r="J13" s="2">
        <v>47</v>
      </c>
      <c r="K13" s="2">
        <v>686</v>
      </c>
      <c r="L13" s="2">
        <v>117</v>
      </c>
      <c r="M13" s="2">
        <v>557</v>
      </c>
      <c r="N13" s="2">
        <v>12</v>
      </c>
      <c r="O13" s="2">
        <v>155.9</v>
      </c>
      <c r="P13" s="2">
        <v>0</v>
      </c>
      <c r="Q13" s="2"/>
      <c r="R13" s="2">
        <v>30.7</v>
      </c>
      <c r="S13" s="2">
        <v>5.0999999999999996</v>
      </c>
      <c r="T13" s="2">
        <v>120.1</v>
      </c>
      <c r="U13" s="2">
        <v>1753</v>
      </c>
      <c r="V13" s="2">
        <v>299</v>
      </c>
      <c r="W13" s="2">
        <v>1423.4</v>
      </c>
      <c r="X13" s="2">
        <v>30.7</v>
      </c>
      <c r="Y13" s="2"/>
      <c r="Z13" s="7">
        <f t="shared" si="0"/>
        <v>155.88265358274558</v>
      </c>
      <c r="AA13" s="2"/>
      <c r="AB13" s="2"/>
      <c r="AC13" s="2"/>
      <c r="AD13" s="2"/>
      <c r="AE13" s="2"/>
    </row>
    <row r="14" spans="1:31">
      <c r="A14" s="2" t="s">
        <v>40</v>
      </c>
      <c r="B14" s="2" t="s">
        <v>36</v>
      </c>
      <c r="C14" s="2">
        <v>12</v>
      </c>
      <c r="D14" s="2">
        <v>15220</v>
      </c>
      <c r="E14" s="2">
        <v>235</v>
      </c>
      <c r="F14" s="2">
        <v>3</v>
      </c>
      <c r="G14" s="2"/>
      <c r="H14" s="2">
        <v>12</v>
      </c>
      <c r="I14" s="2">
        <v>53</v>
      </c>
      <c r="J14" s="2">
        <v>167</v>
      </c>
      <c r="K14" s="2">
        <v>1292</v>
      </c>
      <c r="L14" s="2">
        <v>536</v>
      </c>
      <c r="M14" s="2">
        <v>705</v>
      </c>
      <c r="N14" s="2">
        <v>51</v>
      </c>
      <c r="O14" s="2">
        <v>1544</v>
      </c>
      <c r="P14" s="2">
        <v>19.7</v>
      </c>
      <c r="Q14" s="2"/>
      <c r="R14" s="2">
        <v>78.8</v>
      </c>
      <c r="S14" s="2">
        <v>348.2</v>
      </c>
      <c r="T14" s="2">
        <v>1097.2</v>
      </c>
      <c r="U14" s="2">
        <v>8488.7999999999993</v>
      </c>
      <c r="V14" s="2">
        <v>3521.7</v>
      </c>
      <c r="W14" s="2">
        <v>4632.1000000000004</v>
      </c>
      <c r="X14" s="2">
        <v>335.1</v>
      </c>
      <c r="Y14" s="2"/>
      <c r="Z14" s="7">
        <f t="shared" si="0"/>
        <v>1544.0210249671484</v>
      </c>
      <c r="AA14" s="2"/>
      <c r="AB14" s="2"/>
      <c r="AC14" s="2"/>
      <c r="AD14" s="2"/>
      <c r="AE14" s="2"/>
    </row>
    <row r="15" spans="1:31">
      <c r="A15" s="2" t="s">
        <v>41</v>
      </c>
      <c r="B15" s="2" t="s">
        <v>36</v>
      </c>
      <c r="C15" s="2">
        <v>12</v>
      </c>
      <c r="D15" s="2">
        <v>19366</v>
      </c>
      <c r="E15" s="2">
        <v>12</v>
      </c>
      <c r="F15" s="2">
        <v>0</v>
      </c>
      <c r="G15" s="2"/>
      <c r="H15" s="2">
        <v>5</v>
      </c>
      <c r="I15" s="2">
        <v>7</v>
      </c>
      <c r="J15" s="2">
        <v>0</v>
      </c>
      <c r="K15" s="2">
        <v>905</v>
      </c>
      <c r="L15" s="2">
        <v>204</v>
      </c>
      <c r="M15" s="2">
        <v>668</v>
      </c>
      <c r="N15" s="2">
        <v>33</v>
      </c>
      <c r="O15" s="2">
        <v>62</v>
      </c>
      <c r="P15" s="2">
        <v>0</v>
      </c>
      <c r="Q15" s="2"/>
      <c r="R15" s="2">
        <v>25.8</v>
      </c>
      <c r="S15" s="2">
        <v>36.1</v>
      </c>
      <c r="T15" s="2">
        <v>0</v>
      </c>
      <c r="U15" s="2">
        <v>4673.1000000000004</v>
      </c>
      <c r="V15" s="2">
        <v>1053.4000000000001</v>
      </c>
      <c r="W15" s="2">
        <v>3449.3</v>
      </c>
      <c r="X15" s="2">
        <v>170.4</v>
      </c>
      <c r="Y15" s="2"/>
      <c r="Z15" s="7">
        <f t="shared" si="0"/>
        <v>61.964267272539502</v>
      </c>
      <c r="AA15" s="2"/>
      <c r="AB15" s="2"/>
      <c r="AC15" s="2"/>
      <c r="AD15" s="2"/>
      <c r="AE15" s="2"/>
    </row>
    <row r="16" spans="1:31">
      <c r="A16" s="2" t="s">
        <v>42</v>
      </c>
      <c r="B16" s="2" t="s">
        <v>36</v>
      </c>
      <c r="C16" s="2">
        <v>12</v>
      </c>
      <c r="D16" s="2">
        <v>24695</v>
      </c>
      <c r="E16" s="2">
        <v>56</v>
      </c>
      <c r="F16" s="2">
        <v>0</v>
      </c>
      <c r="G16" s="2"/>
      <c r="H16" s="2">
        <v>12</v>
      </c>
      <c r="I16" s="2">
        <v>13</v>
      </c>
      <c r="J16" s="2">
        <v>31</v>
      </c>
      <c r="K16" s="2">
        <v>924</v>
      </c>
      <c r="L16" s="2">
        <v>393</v>
      </c>
      <c r="M16" s="2">
        <v>486</v>
      </c>
      <c r="N16" s="2">
        <v>45</v>
      </c>
      <c r="O16" s="2">
        <v>226.8</v>
      </c>
      <c r="P16" s="2">
        <v>0</v>
      </c>
      <c r="Q16" s="2"/>
      <c r="R16" s="2">
        <v>48.6</v>
      </c>
      <c r="S16" s="2">
        <v>52.6</v>
      </c>
      <c r="T16" s="2">
        <v>125.5</v>
      </c>
      <c r="U16" s="2">
        <v>3741.6</v>
      </c>
      <c r="V16" s="2">
        <v>1591.4</v>
      </c>
      <c r="W16" s="2">
        <v>1968</v>
      </c>
      <c r="X16" s="2">
        <v>182.2</v>
      </c>
      <c r="Y16" s="2"/>
      <c r="Z16" s="7">
        <f t="shared" si="0"/>
        <v>226.7665519335898</v>
      </c>
      <c r="AA16" s="2"/>
      <c r="AB16" s="2"/>
      <c r="AC16" s="2"/>
      <c r="AD16" s="2"/>
      <c r="AE16" s="2"/>
    </row>
    <row r="17" spans="1:31">
      <c r="A17" s="2" t="s">
        <v>43</v>
      </c>
      <c r="B17" s="2" t="s">
        <v>36</v>
      </c>
      <c r="C17" s="2">
        <v>12</v>
      </c>
      <c r="D17" s="2">
        <v>11726</v>
      </c>
      <c r="E17" s="2">
        <v>63</v>
      </c>
      <c r="F17" s="2">
        <v>0</v>
      </c>
      <c r="G17" s="2"/>
      <c r="H17" s="2">
        <v>7</v>
      </c>
      <c r="I17" s="2">
        <v>14</v>
      </c>
      <c r="J17" s="2">
        <v>42</v>
      </c>
      <c r="K17" s="2">
        <v>465</v>
      </c>
      <c r="L17" s="2">
        <v>119</v>
      </c>
      <c r="M17" s="2">
        <v>336</v>
      </c>
      <c r="N17" s="2">
        <v>10</v>
      </c>
      <c r="O17" s="2">
        <v>537.29999999999995</v>
      </c>
      <c r="P17" s="2">
        <v>0</v>
      </c>
      <c r="Q17" s="2"/>
      <c r="R17" s="2">
        <v>59.7</v>
      </c>
      <c r="S17" s="2">
        <v>119.4</v>
      </c>
      <c r="T17" s="2">
        <v>358.2</v>
      </c>
      <c r="U17" s="2">
        <v>3965.5</v>
      </c>
      <c r="V17" s="2">
        <v>1014.8</v>
      </c>
      <c r="W17" s="2">
        <v>2865.4</v>
      </c>
      <c r="X17" s="2">
        <v>85.3</v>
      </c>
      <c r="Y17" s="2"/>
      <c r="Z17" s="7">
        <f t="shared" si="0"/>
        <v>537.26761043834222</v>
      </c>
      <c r="AA17" s="2"/>
      <c r="AB17" s="2"/>
      <c r="AC17" s="2"/>
      <c r="AD17" s="2"/>
      <c r="AE17" s="2"/>
    </row>
    <row r="18" spans="1:31">
      <c r="A18" s="2" t="s">
        <v>44</v>
      </c>
      <c r="B18" s="2" t="s">
        <v>36</v>
      </c>
      <c r="C18" s="2">
        <v>12</v>
      </c>
      <c r="D18" s="2">
        <v>10377</v>
      </c>
      <c r="E18" s="2">
        <v>22</v>
      </c>
      <c r="F18" s="2">
        <v>0</v>
      </c>
      <c r="G18" s="2"/>
      <c r="H18" s="2">
        <v>5</v>
      </c>
      <c r="I18" s="2">
        <v>1</v>
      </c>
      <c r="J18" s="2">
        <v>16</v>
      </c>
      <c r="K18" s="2">
        <v>65</v>
      </c>
      <c r="L18" s="2">
        <v>18</v>
      </c>
      <c r="M18" s="2">
        <v>46</v>
      </c>
      <c r="N18" s="2">
        <v>1</v>
      </c>
      <c r="O18" s="2">
        <v>212</v>
      </c>
      <c r="P18" s="2">
        <v>0</v>
      </c>
      <c r="Q18" s="2"/>
      <c r="R18" s="2">
        <v>48.2</v>
      </c>
      <c r="S18" s="2">
        <v>9.6</v>
      </c>
      <c r="T18" s="2">
        <v>154.19999999999999</v>
      </c>
      <c r="U18" s="2">
        <v>626.4</v>
      </c>
      <c r="V18" s="2">
        <v>173.5</v>
      </c>
      <c r="W18" s="2">
        <v>443.3</v>
      </c>
      <c r="X18" s="2">
        <v>9.6</v>
      </c>
      <c r="Y18" s="2"/>
      <c r="Z18" s="7">
        <f t="shared" si="0"/>
        <v>212.00732388937075</v>
      </c>
      <c r="AA18" s="2"/>
      <c r="AB18" s="2"/>
      <c r="AC18" s="2"/>
      <c r="AD18" s="2"/>
      <c r="AE18" s="2"/>
    </row>
    <row r="19" spans="1:31">
      <c r="A19" s="2" t="s">
        <v>46</v>
      </c>
      <c r="B19" s="2" t="s">
        <v>36</v>
      </c>
      <c r="C19" s="2">
        <v>12</v>
      </c>
      <c r="D19" s="2">
        <v>64060</v>
      </c>
      <c r="E19" s="2">
        <v>242</v>
      </c>
      <c r="F19" s="2">
        <v>1</v>
      </c>
      <c r="G19" s="2"/>
      <c r="H19" s="2">
        <v>24</v>
      </c>
      <c r="I19" s="2">
        <v>49</v>
      </c>
      <c r="J19" s="2">
        <v>168</v>
      </c>
      <c r="K19" s="2">
        <v>2813</v>
      </c>
      <c r="L19" s="2">
        <v>371</v>
      </c>
      <c r="M19" s="2">
        <v>2334</v>
      </c>
      <c r="N19" s="2">
        <v>108</v>
      </c>
      <c r="O19" s="2">
        <v>377.8</v>
      </c>
      <c r="P19" s="2">
        <v>1.6</v>
      </c>
      <c r="Q19" s="2"/>
      <c r="R19" s="2">
        <v>37.5</v>
      </c>
      <c r="S19" s="2">
        <v>76.5</v>
      </c>
      <c r="T19" s="2">
        <v>262.3</v>
      </c>
      <c r="U19" s="2">
        <v>4391.2</v>
      </c>
      <c r="V19" s="2">
        <v>579.1</v>
      </c>
      <c r="W19" s="2">
        <v>3643.5</v>
      </c>
      <c r="X19" s="2">
        <v>168.6</v>
      </c>
      <c r="Y19" s="2"/>
      <c r="Z19" s="7">
        <f t="shared" si="0"/>
        <v>377.7708398376522</v>
      </c>
      <c r="AA19" s="2"/>
      <c r="AB19" s="2"/>
      <c r="AC19" s="2"/>
      <c r="AD19" s="2"/>
      <c r="AE19" s="2"/>
    </row>
    <row r="20" spans="1:31">
      <c r="A20" s="2" t="s">
        <v>47</v>
      </c>
      <c r="B20" s="2" t="s">
        <v>36</v>
      </c>
      <c r="C20" s="2">
        <v>12</v>
      </c>
      <c r="D20" s="2">
        <v>61658</v>
      </c>
      <c r="E20" s="2">
        <v>91</v>
      </c>
      <c r="F20" s="2">
        <v>1</v>
      </c>
      <c r="G20" s="2"/>
      <c r="H20" s="2">
        <v>6</v>
      </c>
      <c r="I20" s="2">
        <v>2</v>
      </c>
      <c r="J20" s="2">
        <v>82</v>
      </c>
      <c r="K20" s="2">
        <v>404</v>
      </c>
      <c r="L20" s="2">
        <v>91</v>
      </c>
      <c r="M20" s="2">
        <v>279</v>
      </c>
      <c r="N20" s="2">
        <v>34</v>
      </c>
      <c r="O20" s="2"/>
      <c r="P20" s="2"/>
      <c r="Q20" s="2"/>
      <c r="R20" s="2"/>
      <c r="S20" s="2"/>
      <c r="T20" s="2"/>
      <c r="U20" s="2"/>
      <c r="V20" s="2"/>
      <c r="W20" s="2"/>
      <c r="X20" s="2"/>
      <c r="Y20" s="2"/>
      <c r="Z20" s="7">
        <f t="shared" si="0"/>
        <v>147.58830970839145</v>
      </c>
      <c r="AA20" s="2"/>
      <c r="AB20" s="2"/>
      <c r="AC20" s="2"/>
      <c r="AD20" s="2"/>
      <c r="AE20" s="2"/>
    </row>
    <row r="21" spans="1:31">
      <c r="A21" s="2" t="s">
        <v>48</v>
      </c>
      <c r="B21" s="2" t="s">
        <v>36</v>
      </c>
      <c r="C21" s="2">
        <v>12</v>
      </c>
      <c r="D21" s="2">
        <v>18375</v>
      </c>
      <c r="E21" s="2">
        <v>164</v>
      </c>
      <c r="F21" s="2">
        <v>1</v>
      </c>
      <c r="G21" s="2"/>
      <c r="H21" s="2">
        <v>13</v>
      </c>
      <c r="I21" s="2">
        <v>17</v>
      </c>
      <c r="J21" s="2">
        <v>133</v>
      </c>
      <c r="K21" s="2">
        <v>975</v>
      </c>
      <c r="L21" s="2">
        <v>361</v>
      </c>
      <c r="M21" s="2">
        <v>563</v>
      </c>
      <c r="N21" s="2">
        <v>51</v>
      </c>
      <c r="O21" s="2">
        <v>892.5</v>
      </c>
      <c r="P21" s="2">
        <v>5.4</v>
      </c>
      <c r="Q21" s="2"/>
      <c r="R21" s="2">
        <v>70.7</v>
      </c>
      <c r="S21" s="2">
        <v>92.5</v>
      </c>
      <c r="T21" s="2">
        <v>723.8</v>
      </c>
      <c r="U21" s="2">
        <v>5306.1</v>
      </c>
      <c r="V21" s="2">
        <v>1964.6</v>
      </c>
      <c r="W21" s="2">
        <v>3063.9</v>
      </c>
      <c r="X21" s="2">
        <v>277.60000000000002</v>
      </c>
      <c r="Y21" s="2"/>
      <c r="Z21" s="7">
        <f t="shared" si="0"/>
        <v>892.51700680272097</v>
      </c>
      <c r="AA21" s="2"/>
      <c r="AB21" s="2"/>
      <c r="AC21" s="2"/>
      <c r="AD21" s="2"/>
      <c r="AE21" s="2"/>
    </row>
    <row r="22" spans="1:31">
      <c r="A22" s="2" t="s">
        <v>49</v>
      </c>
      <c r="B22" s="2" t="s">
        <v>36</v>
      </c>
      <c r="C22" s="2">
        <v>12</v>
      </c>
      <c r="D22" s="2">
        <v>119390</v>
      </c>
      <c r="E22" s="2">
        <v>95</v>
      </c>
      <c r="F22" s="2">
        <v>1</v>
      </c>
      <c r="G22" s="2"/>
      <c r="H22" s="2">
        <v>24</v>
      </c>
      <c r="I22" s="2">
        <v>0</v>
      </c>
      <c r="J22" s="2">
        <v>70</v>
      </c>
      <c r="K22" s="2">
        <v>950</v>
      </c>
      <c r="L22" s="2">
        <v>258</v>
      </c>
      <c r="M22" s="2">
        <v>588</v>
      </c>
      <c r="N22" s="2">
        <v>104</v>
      </c>
      <c r="O22" s="2"/>
      <c r="P22" s="2"/>
      <c r="Q22" s="2"/>
      <c r="R22" s="2"/>
      <c r="S22" s="2"/>
      <c r="T22" s="2"/>
      <c r="U22" s="2"/>
      <c r="V22" s="2"/>
      <c r="W22" s="2"/>
      <c r="X22" s="2"/>
      <c r="Y22" s="2"/>
      <c r="Z22" s="7">
        <f t="shared" si="0"/>
        <v>79.571153362928214</v>
      </c>
      <c r="AA22" s="2"/>
      <c r="AB22" s="2"/>
      <c r="AC22" s="2"/>
      <c r="AD22" s="2"/>
      <c r="AE22" s="2"/>
    </row>
    <row r="23" spans="1:31">
      <c r="A23" s="2" t="s">
        <v>50</v>
      </c>
      <c r="B23" s="2" t="s">
        <v>36</v>
      </c>
      <c r="C23" s="2">
        <v>12</v>
      </c>
      <c r="D23" s="2">
        <v>77900</v>
      </c>
      <c r="E23" s="2">
        <v>340</v>
      </c>
      <c r="F23" s="2">
        <v>3</v>
      </c>
      <c r="G23" s="2"/>
      <c r="H23" s="2">
        <v>33</v>
      </c>
      <c r="I23" s="2">
        <v>33</v>
      </c>
      <c r="J23" s="2">
        <v>271</v>
      </c>
      <c r="K23" s="2">
        <v>3180</v>
      </c>
      <c r="L23" s="2">
        <v>540</v>
      </c>
      <c r="M23" s="2">
        <v>2480</v>
      </c>
      <c r="N23" s="2">
        <v>160</v>
      </c>
      <c r="O23" s="2">
        <v>436.5</v>
      </c>
      <c r="P23" s="2">
        <v>3.9</v>
      </c>
      <c r="Q23" s="2"/>
      <c r="R23" s="2">
        <v>42.4</v>
      </c>
      <c r="S23" s="2">
        <v>42.4</v>
      </c>
      <c r="T23" s="2">
        <v>347.9</v>
      </c>
      <c r="U23" s="2">
        <v>4082.2</v>
      </c>
      <c r="V23" s="2">
        <v>693.2</v>
      </c>
      <c r="W23" s="2">
        <v>3183.6</v>
      </c>
      <c r="X23" s="2">
        <v>205.4</v>
      </c>
      <c r="Y23" s="2"/>
      <c r="Z23" s="7">
        <f t="shared" si="0"/>
        <v>436.45699614890884</v>
      </c>
      <c r="AA23" s="2"/>
      <c r="AB23" s="2"/>
      <c r="AC23" s="2"/>
      <c r="AD23" s="2"/>
      <c r="AE23" s="2"/>
    </row>
    <row r="24" spans="1:31">
      <c r="A24" s="2" t="s">
        <v>90</v>
      </c>
      <c r="B24" s="2" t="s">
        <v>36</v>
      </c>
      <c r="C24" s="2">
        <v>12</v>
      </c>
      <c r="D24" s="2">
        <v>15184</v>
      </c>
      <c r="E24" s="2">
        <v>135</v>
      </c>
      <c r="F24" s="2">
        <v>3</v>
      </c>
      <c r="G24" s="2"/>
      <c r="H24" s="2">
        <v>4</v>
      </c>
      <c r="I24" s="2">
        <v>29</v>
      </c>
      <c r="J24" s="2">
        <v>99</v>
      </c>
      <c r="K24" s="2">
        <v>1080</v>
      </c>
      <c r="L24" s="2">
        <v>338</v>
      </c>
      <c r="M24" s="2">
        <v>715</v>
      </c>
      <c r="N24" s="2">
        <v>27</v>
      </c>
      <c r="O24" s="2">
        <v>889.1</v>
      </c>
      <c r="P24" s="2">
        <v>19.8</v>
      </c>
      <c r="Q24" s="2"/>
      <c r="R24" s="2">
        <v>26.3</v>
      </c>
      <c r="S24" s="2">
        <v>191</v>
      </c>
      <c r="T24" s="2">
        <v>652</v>
      </c>
      <c r="U24" s="2">
        <v>7112.8</v>
      </c>
      <c r="V24" s="2">
        <v>2226</v>
      </c>
      <c r="W24" s="2">
        <v>4708.8999999999996</v>
      </c>
      <c r="X24" s="2">
        <v>177.8</v>
      </c>
      <c r="Y24" s="2"/>
      <c r="Z24" s="7">
        <f t="shared" si="0"/>
        <v>889.09378292939948</v>
      </c>
      <c r="AA24" s="2"/>
      <c r="AB24" s="2"/>
      <c r="AC24" s="2"/>
      <c r="AD24" s="2"/>
      <c r="AE24" s="2"/>
    </row>
    <row r="25" spans="1:31">
      <c r="A25" s="2" t="s">
        <v>45</v>
      </c>
      <c r="B25" s="2" t="s">
        <v>36</v>
      </c>
      <c r="C25" s="2">
        <v>12</v>
      </c>
      <c r="D25" s="2">
        <v>87821</v>
      </c>
      <c r="E25" s="2">
        <v>606</v>
      </c>
      <c r="F25" s="2">
        <v>4</v>
      </c>
      <c r="G25" s="2"/>
      <c r="H25" s="2">
        <v>79</v>
      </c>
      <c r="I25" s="2">
        <v>94</v>
      </c>
      <c r="J25" s="2">
        <v>429</v>
      </c>
      <c r="K25" s="2">
        <v>4621</v>
      </c>
      <c r="L25" s="2">
        <v>975</v>
      </c>
      <c r="M25" s="2">
        <v>3447</v>
      </c>
      <c r="N25" s="2">
        <v>199</v>
      </c>
      <c r="O25" s="2">
        <v>690</v>
      </c>
      <c r="P25" s="2">
        <v>4.5999999999999996</v>
      </c>
      <c r="Q25" s="2"/>
      <c r="R25" s="2">
        <v>90</v>
      </c>
      <c r="S25" s="2">
        <v>107</v>
      </c>
      <c r="T25" s="2">
        <v>488.5</v>
      </c>
      <c r="U25" s="2">
        <v>5261.8</v>
      </c>
      <c r="V25" s="2">
        <v>1110.2</v>
      </c>
      <c r="W25" s="2">
        <v>3925</v>
      </c>
      <c r="X25" s="2">
        <v>226.6</v>
      </c>
      <c r="Y25" s="2"/>
      <c r="Z25" s="7">
        <f t="shared" si="0"/>
        <v>690.03996766149328</v>
      </c>
      <c r="AA25" s="2"/>
      <c r="AB25" s="2"/>
      <c r="AC25" s="2"/>
      <c r="AD25" s="2"/>
      <c r="AE25" s="2"/>
    </row>
    <row r="26" spans="1:31">
      <c r="A26" s="2" t="s">
        <v>51</v>
      </c>
      <c r="B26" s="2" t="s">
        <v>36</v>
      </c>
      <c r="C26" s="2">
        <v>12</v>
      </c>
      <c r="D26" s="2">
        <v>97065</v>
      </c>
      <c r="E26" s="2">
        <v>319</v>
      </c>
      <c r="F26" s="2">
        <v>2</v>
      </c>
      <c r="G26" s="2"/>
      <c r="H26" s="2">
        <v>45</v>
      </c>
      <c r="I26" s="2">
        <v>17</v>
      </c>
      <c r="J26" s="2">
        <v>255</v>
      </c>
      <c r="K26" s="2">
        <v>1997</v>
      </c>
      <c r="L26" s="2">
        <v>826</v>
      </c>
      <c r="M26" s="2">
        <v>1076</v>
      </c>
      <c r="N26" s="2">
        <v>95</v>
      </c>
      <c r="O26" s="2"/>
      <c r="P26" s="2"/>
      <c r="Q26" s="2"/>
      <c r="R26" s="2"/>
      <c r="S26" s="2"/>
      <c r="T26" s="2"/>
      <c r="U26" s="2"/>
      <c r="V26" s="2"/>
      <c r="W26" s="2"/>
      <c r="X26" s="2"/>
      <c r="Y26" s="2"/>
      <c r="Z26" s="7">
        <f t="shared" si="0"/>
        <v>328.64575284603103</v>
      </c>
      <c r="AA26" s="2"/>
      <c r="AB26" s="2"/>
      <c r="AC26" s="2"/>
      <c r="AD26" s="2"/>
      <c r="AE26" s="2"/>
    </row>
    <row r="27" spans="1:31">
      <c r="A27" s="2" t="s">
        <v>52</v>
      </c>
      <c r="B27" s="2" t="s">
        <v>36</v>
      </c>
      <c r="C27" s="2">
        <v>12</v>
      </c>
      <c r="D27" s="2">
        <v>13234</v>
      </c>
      <c r="E27" s="2">
        <v>71</v>
      </c>
      <c r="F27" s="2">
        <v>0</v>
      </c>
      <c r="G27" s="2"/>
      <c r="H27" s="2">
        <v>14</v>
      </c>
      <c r="I27" s="2">
        <v>2</v>
      </c>
      <c r="J27" s="2">
        <v>55</v>
      </c>
      <c r="K27" s="2">
        <v>700</v>
      </c>
      <c r="L27" s="2">
        <v>168</v>
      </c>
      <c r="M27" s="2">
        <v>510</v>
      </c>
      <c r="N27" s="2">
        <v>22</v>
      </c>
      <c r="O27" s="2">
        <v>536.5</v>
      </c>
      <c r="P27" s="2">
        <v>0</v>
      </c>
      <c r="Q27" s="2"/>
      <c r="R27" s="2">
        <v>105.8</v>
      </c>
      <c r="S27" s="2">
        <v>15.1</v>
      </c>
      <c r="T27" s="2">
        <v>415.6</v>
      </c>
      <c r="U27" s="2">
        <v>5289.4</v>
      </c>
      <c r="V27" s="2">
        <v>1269.5</v>
      </c>
      <c r="W27" s="2">
        <v>3853.7</v>
      </c>
      <c r="X27" s="2">
        <v>166.2</v>
      </c>
      <c r="Y27" s="2"/>
      <c r="Z27" s="7">
        <f t="shared" si="0"/>
        <v>536.49690191929881</v>
      </c>
      <c r="AA27" s="2"/>
      <c r="AB27" s="2"/>
      <c r="AC27" s="2"/>
      <c r="AD27" s="2"/>
      <c r="AE27" s="2"/>
    </row>
    <row r="28" spans="1:31">
      <c r="A28" s="2" t="s">
        <v>53</v>
      </c>
      <c r="B28" s="2" t="s">
        <v>36</v>
      </c>
      <c r="C28" s="2">
        <v>12</v>
      </c>
      <c r="D28" s="2">
        <v>11591</v>
      </c>
      <c r="E28" s="2">
        <v>151</v>
      </c>
      <c r="F28" s="2">
        <v>3</v>
      </c>
      <c r="G28" s="2"/>
      <c r="H28" s="2">
        <v>17</v>
      </c>
      <c r="I28" s="2">
        <v>42</v>
      </c>
      <c r="J28" s="2">
        <v>89</v>
      </c>
      <c r="K28" s="2">
        <v>848</v>
      </c>
      <c r="L28" s="2">
        <v>347</v>
      </c>
      <c r="M28" s="2">
        <v>488</v>
      </c>
      <c r="N28" s="2">
        <v>13</v>
      </c>
      <c r="O28" s="2">
        <v>1302.7</v>
      </c>
      <c r="P28" s="2">
        <v>25.9</v>
      </c>
      <c r="Q28" s="2"/>
      <c r="R28" s="2">
        <v>146.69999999999999</v>
      </c>
      <c r="S28" s="2">
        <v>362.4</v>
      </c>
      <c r="T28" s="2">
        <v>767.8</v>
      </c>
      <c r="U28" s="2">
        <v>7316</v>
      </c>
      <c r="V28" s="2">
        <v>2993.7</v>
      </c>
      <c r="W28" s="2">
        <v>4210.2</v>
      </c>
      <c r="X28" s="2">
        <v>112.2</v>
      </c>
      <c r="Y28" s="2"/>
      <c r="Z28" s="7">
        <f t="shared" si="0"/>
        <v>1302.734880510741</v>
      </c>
      <c r="AA28" s="2"/>
      <c r="AB28" s="2"/>
      <c r="AC28" s="2"/>
      <c r="AD28" s="2"/>
      <c r="AE28" s="2"/>
    </row>
    <row r="29" spans="1:31">
      <c r="A29" s="2" t="s">
        <v>54</v>
      </c>
      <c r="B29" s="2" t="s">
        <v>36</v>
      </c>
      <c r="C29" s="2">
        <v>12</v>
      </c>
      <c r="D29" s="2">
        <v>10020</v>
      </c>
      <c r="E29" s="2">
        <v>82</v>
      </c>
      <c r="F29" s="2">
        <v>2</v>
      </c>
      <c r="G29" s="2"/>
      <c r="H29" s="2">
        <v>13</v>
      </c>
      <c r="I29" s="2">
        <v>10</v>
      </c>
      <c r="J29" s="2">
        <v>57</v>
      </c>
      <c r="K29" s="2">
        <v>547</v>
      </c>
      <c r="L29" s="2">
        <v>189</v>
      </c>
      <c r="M29" s="2">
        <v>340</v>
      </c>
      <c r="N29" s="2">
        <v>18</v>
      </c>
      <c r="O29" s="2">
        <v>818.4</v>
      </c>
      <c r="P29" s="2">
        <v>20</v>
      </c>
      <c r="Q29" s="2"/>
      <c r="R29" s="2">
        <v>129.69999999999999</v>
      </c>
      <c r="S29" s="2">
        <v>99.8</v>
      </c>
      <c r="T29" s="2">
        <v>568.9</v>
      </c>
      <c r="U29" s="2">
        <v>5459.1</v>
      </c>
      <c r="V29" s="2">
        <v>1886.2</v>
      </c>
      <c r="W29" s="2">
        <v>3393.2</v>
      </c>
      <c r="X29" s="2">
        <v>179.6</v>
      </c>
      <c r="Y29" s="2"/>
      <c r="Z29" s="7">
        <f t="shared" si="0"/>
        <v>818.36327345309371</v>
      </c>
      <c r="AA29" s="2"/>
      <c r="AB29" s="2"/>
      <c r="AC29" s="2"/>
      <c r="AD29" s="2"/>
      <c r="AE29" s="2"/>
    </row>
    <row r="30" spans="1:31">
      <c r="A30" s="2" t="s">
        <v>91</v>
      </c>
      <c r="B30" s="2" t="s">
        <v>36</v>
      </c>
      <c r="C30" s="2">
        <v>12</v>
      </c>
      <c r="D30" s="2">
        <v>35551</v>
      </c>
      <c r="E30" s="2">
        <v>140</v>
      </c>
      <c r="F30" s="2">
        <v>7</v>
      </c>
      <c r="G30" s="2"/>
      <c r="H30" s="2">
        <v>25</v>
      </c>
      <c r="I30" s="2">
        <v>57</v>
      </c>
      <c r="J30" s="2">
        <v>51</v>
      </c>
      <c r="K30" s="2">
        <v>3181</v>
      </c>
      <c r="L30" s="2">
        <v>721</v>
      </c>
      <c r="M30" s="2">
        <v>2294</v>
      </c>
      <c r="N30" s="2">
        <v>166</v>
      </c>
      <c r="O30" s="2">
        <v>393.8</v>
      </c>
      <c r="P30" s="2">
        <v>19.7</v>
      </c>
      <c r="Q30" s="2"/>
      <c r="R30" s="2">
        <v>70.3</v>
      </c>
      <c r="S30" s="2">
        <v>160.30000000000001</v>
      </c>
      <c r="T30" s="2">
        <v>143.5</v>
      </c>
      <c r="U30" s="2">
        <v>8947.7000000000007</v>
      </c>
      <c r="V30" s="2">
        <v>2028.1</v>
      </c>
      <c r="W30" s="2">
        <v>6452.7</v>
      </c>
      <c r="X30" s="2">
        <v>466.9</v>
      </c>
      <c r="Y30" s="2"/>
      <c r="Z30" s="7">
        <f t="shared" si="0"/>
        <v>393.80045568338437</v>
      </c>
      <c r="AA30" s="2"/>
      <c r="AB30" s="2"/>
      <c r="AC30" s="2"/>
      <c r="AD30" s="2"/>
      <c r="AE30" s="2"/>
    </row>
    <row r="31" spans="1:31">
      <c r="A31" s="2" t="s">
        <v>55</v>
      </c>
      <c r="B31" s="2" t="s">
        <v>36</v>
      </c>
      <c r="C31" s="2">
        <v>12</v>
      </c>
      <c r="D31" s="2">
        <v>36843</v>
      </c>
      <c r="E31" s="2">
        <v>180</v>
      </c>
      <c r="F31" s="2">
        <v>4</v>
      </c>
      <c r="G31" s="2"/>
      <c r="H31" s="2">
        <v>22</v>
      </c>
      <c r="I31" s="2">
        <v>13</v>
      </c>
      <c r="J31" s="2">
        <v>141</v>
      </c>
      <c r="K31" s="2">
        <v>1412</v>
      </c>
      <c r="L31" s="2">
        <v>518</v>
      </c>
      <c r="M31" s="2">
        <v>813</v>
      </c>
      <c r="N31" s="2">
        <v>81</v>
      </c>
      <c r="O31" s="2"/>
      <c r="P31" s="2"/>
      <c r="Q31" s="2"/>
      <c r="R31" s="2"/>
      <c r="S31" s="2"/>
      <c r="T31" s="2"/>
      <c r="U31" s="2"/>
      <c r="V31" s="2"/>
      <c r="W31" s="2"/>
      <c r="X31" s="2"/>
      <c r="Y31" s="2"/>
      <c r="Z31" s="7">
        <f t="shared" si="0"/>
        <v>488.55956355345654</v>
      </c>
      <c r="AA31" s="2"/>
      <c r="AB31" s="2"/>
      <c r="AC31" s="2"/>
      <c r="AD31" s="2"/>
      <c r="AE31" s="2"/>
    </row>
    <row r="32" spans="1:31">
      <c r="A32" s="2" t="s">
        <v>56</v>
      </c>
      <c r="B32" s="2" t="s">
        <v>36</v>
      </c>
      <c r="C32" s="2">
        <v>12</v>
      </c>
      <c r="D32" s="2">
        <v>28739</v>
      </c>
      <c r="E32" s="2">
        <v>219</v>
      </c>
      <c r="F32" s="2">
        <v>3</v>
      </c>
      <c r="G32" s="2"/>
      <c r="H32" s="2">
        <v>11</v>
      </c>
      <c r="I32" s="2">
        <v>23</v>
      </c>
      <c r="J32" s="2">
        <v>182</v>
      </c>
      <c r="K32" s="2">
        <v>1462</v>
      </c>
      <c r="L32" s="2">
        <v>340</v>
      </c>
      <c r="M32" s="2">
        <v>1051</v>
      </c>
      <c r="N32" s="2">
        <v>71</v>
      </c>
      <c r="O32" s="2">
        <v>762</v>
      </c>
      <c r="P32" s="2">
        <v>10.4</v>
      </c>
      <c r="Q32" s="2"/>
      <c r="R32" s="2">
        <v>38.299999999999997</v>
      </c>
      <c r="S32" s="2">
        <v>80</v>
      </c>
      <c r="T32" s="2">
        <v>633.29999999999995</v>
      </c>
      <c r="U32" s="2">
        <v>5087.2</v>
      </c>
      <c r="V32" s="2">
        <v>1183.0999999999999</v>
      </c>
      <c r="W32" s="2">
        <v>3657.1</v>
      </c>
      <c r="X32" s="2">
        <v>247.1</v>
      </c>
      <c r="Y32" s="2"/>
      <c r="Z32" s="7">
        <f t="shared" si="0"/>
        <v>762.03069000313167</v>
      </c>
      <c r="AA32" s="2"/>
      <c r="AB32" s="2"/>
      <c r="AC32" s="2"/>
      <c r="AD32" s="2"/>
      <c r="AE32" s="2"/>
    </row>
    <row r="33" spans="1:31">
      <c r="A33" s="2" t="s">
        <v>57</v>
      </c>
      <c r="B33" s="2" t="s">
        <v>36</v>
      </c>
      <c r="C33" s="2">
        <v>12</v>
      </c>
      <c r="D33" s="2">
        <v>71114</v>
      </c>
      <c r="E33" s="2">
        <v>320</v>
      </c>
      <c r="F33" s="2">
        <v>2</v>
      </c>
      <c r="G33" s="2"/>
      <c r="H33" s="2">
        <v>40</v>
      </c>
      <c r="I33" s="2">
        <v>58</v>
      </c>
      <c r="J33" s="2">
        <v>220</v>
      </c>
      <c r="K33" s="2">
        <v>3030</v>
      </c>
      <c r="L33" s="2">
        <v>988</v>
      </c>
      <c r="M33" s="2">
        <v>1955</v>
      </c>
      <c r="N33" s="2">
        <v>87</v>
      </c>
      <c r="O33" s="2">
        <v>450</v>
      </c>
      <c r="P33" s="2">
        <v>2.8</v>
      </c>
      <c r="Q33" s="2"/>
      <c r="R33" s="2">
        <v>56.2</v>
      </c>
      <c r="S33" s="2">
        <v>81.599999999999994</v>
      </c>
      <c r="T33" s="2">
        <v>309.39999999999998</v>
      </c>
      <c r="U33" s="2">
        <v>4260.8</v>
      </c>
      <c r="V33" s="2">
        <v>1389.3</v>
      </c>
      <c r="W33" s="2">
        <v>2749.1</v>
      </c>
      <c r="X33" s="2">
        <v>122.3</v>
      </c>
      <c r="Y33" s="2"/>
      <c r="Z33" s="7">
        <f t="shared" si="0"/>
        <v>449.9817194926456</v>
      </c>
      <c r="AA33" s="2"/>
      <c r="AB33" s="2"/>
      <c r="AC33" s="2"/>
      <c r="AD33" s="2"/>
      <c r="AE33" s="2"/>
    </row>
    <row r="34" spans="1:31">
      <c r="A34" s="2" t="s">
        <v>58</v>
      </c>
      <c r="B34" s="2" t="s">
        <v>36</v>
      </c>
      <c r="C34" s="2">
        <v>12</v>
      </c>
      <c r="D34" s="2">
        <v>197399</v>
      </c>
      <c r="E34" s="2">
        <v>2790</v>
      </c>
      <c r="F34" s="2">
        <v>34</v>
      </c>
      <c r="G34" s="2"/>
      <c r="H34" s="2">
        <v>123</v>
      </c>
      <c r="I34" s="2">
        <v>947</v>
      </c>
      <c r="J34" s="2">
        <v>1686</v>
      </c>
      <c r="K34" s="2">
        <v>15597</v>
      </c>
      <c r="L34" s="2">
        <v>3809</v>
      </c>
      <c r="M34" s="2">
        <v>10696</v>
      </c>
      <c r="N34" s="2">
        <v>1092</v>
      </c>
      <c r="O34" s="2">
        <v>1413.4</v>
      </c>
      <c r="P34" s="2">
        <v>17.2</v>
      </c>
      <c r="Q34" s="2"/>
      <c r="R34" s="2">
        <v>62.3</v>
      </c>
      <c r="S34" s="2">
        <v>479.7</v>
      </c>
      <c r="T34" s="2">
        <v>854.1</v>
      </c>
      <c r="U34" s="2">
        <v>7901.3</v>
      </c>
      <c r="V34" s="2">
        <v>1929.6</v>
      </c>
      <c r="W34" s="2">
        <v>5418.5</v>
      </c>
      <c r="X34" s="2">
        <v>553.20000000000005</v>
      </c>
      <c r="Y34" s="2"/>
      <c r="Z34" s="7">
        <f t="shared" si="0"/>
        <v>1413.3810201672754</v>
      </c>
      <c r="AA34" s="2"/>
      <c r="AB34" s="2"/>
      <c r="AC34" s="2"/>
      <c r="AD34" s="2"/>
      <c r="AE34" s="2"/>
    </row>
    <row r="35" spans="1:31">
      <c r="A35" s="2" t="s">
        <v>59</v>
      </c>
      <c r="B35" s="2" t="s">
        <v>36</v>
      </c>
      <c r="C35" s="2">
        <v>12</v>
      </c>
      <c r="D35" s="2">
        <v>70834</v>
      </c>
      <c r="E35" s="2">
        <v>52</v>
      </c>
      <c r="F35" s="2">
        <v>1</v>
      </c>
      <c r="G35" s="2"/>
      <c r="H35" s="2">
        <v>6</v>
      </c>
      <c r="I35" s="2">
        <v>2</v>
      </c>
      <c r="J35" s="2">
        <v>43</v>
      </c>
      <c r="K35" s="2">
        <v>339</v>
      </c>
      <c r="L35" s="2">
        <v>72</v>
      </c>
      <c r="M35" s="2">
        <v>181</v>
      </c>
      <c r="N35" s="2">
        <v>86</v>
      </c>
      <c r="O35" s="2"/>
      <c r="P35" s="2"/>
      <c r="Q35" s="2"/>
      <c r="R35" s="2"/>
      <c r="S35" s="2"/>
      <c r="T35" s="2"/>
      <c r="U35" s="2"/>
      <c r="V35" s="2"/>
      <c r="W35" s="2"/>
      <c r="X35" s="2"/>
      <c r="Y35" s="2"/>
      <c r="Z35" s="7">
        <f t="shared" si="0"/>
        <v>73.41107377812915</v>
      </c>
      <c r="AA35" s="2"/>
      <c r="AB35" s="2"/>
      <c r="AC35" s="2"/>
      <c r="AD35" s="2"/>
      <c r="AE35" s="2"/>
    </row>
    <row r="36" spans="1:31">
      <c r="A36" s="2" t="s">
        <v>60</v>
      </c>
      <c r="B36" s="2" t="s">
        <v>36</v>
      </c>
      <c r="C36" s="2">
        <v>12</v>
      </c>
      <c r="D36" s="2">
        <v>11682</v>
      </c>
      <c r="E36" s="2">
        <v>48</v>
      </c>
      <c r="F36" s="2">
        <v>0</v>
      </c>
      <c r="G36" s="2"/>
      <c r="H36" s="2">
        <v>2</v>
      </c>
      <c r="I36" s="2">
        <v>7</v>
      </c>
      <c r="J36" s="2">
        <v>39</v>
      </c>
      <c r="K36" s="2">
        <v>510</v>
      </c>
      <c r="L36" s="2">
        <v>280</v>
      </c>
      <c r="M36" s="2">
        <v>222</v>
      </c>
      <c r="N36" s="2">
        <v>8</v>
      </c>
      <c r="O36" s="2">
        <v>410.9</v>
      </c>
      <c r="P36" s="2">
        <v>0</v>
      </c>
      <c r="Q36" s="2"/>
      <c r="R36" s="2">
        <v>17.100000000000001</v>
      </c>
      <c r="S36" s="2">
        <v>59.9</v>
      </c>
      <c r="T36" s="2">
        <v>333.8</v>
      </c>
      <c r="U36" s="2">
        <v>4365.7</v>
      </c>
      <c r="V36" s="2">
        <v>2396.8000000000002</v>
      </c>
      <c r="W36" s="2">
        <v>1900.4</v>
      </c>
      <c r="X36" s="2">
        <v>68.5</v>
      </c>
      <c r="Y36" s="2"/>
      <c r="Z36" s="7">
        <f t="shared" si="0"/>
        <v>410.88854648176681</v>
      </c>
      <c r="AA36" s="2"/>
      <c r="AB36" s="2"/>
      <c r="AC36" s="2"/>
      <c r="AD36" s="2"/>
      <c r="AE36" s="2"/>
    </row>
    <row r="37" spans="1:31">
      <c r="A37" s="2" t="s">
        <v>92</v>
      </c>
      <c r="B37" s="2" t="s">
        <v>36</v>
      </c>
      <c r="C37" s="2">
        <v>12</v>
      </c>
      <c r="D37" s="2">
        <v>10981</v>
      </c>
      <c r="E37" s="2">
        <v>8</v>
      </c>
      <c r="F37" s="2">
        <v>1</v>
      </c>
      <c r="G37" s="2"/>
      <c r="H37" s="2">
        <v>1</v>
      </c>
      <c r="I37" s="2">
        <v>2</v>
      </c>
      <c r="J37" s="2">
        <v>4</v>
      </c>
      <c r="K37" s="2">
        <v>49</v>
      </c>
      <c r="L37" s="2">
        <v>22</v>
      </c>
      <c r="M37" s="2">
        <v>25</v>
      </c>
      <c r="N37" s="2">
        <v>2</v>
      </c>
      <c r="O37" s="2">
        <v>72.900000000000006</v>
      </c>
      <c r="P37" s="2">
        <v>9.1</v>
      </c>
      <c r="Q37" s="2"/>
      <c r="R37" s="2">
        <v>9.1</v>
      </c>
      <c r="S37" s="2">
        <v>18.2</v>
      </c>
      <c r="T37" s="2">
        <v>36.4</v>
      </c>
      <c r="U37" s="2">
        <v>446.2</v>
      </c>
      <c r="V37" s="2">
        <v>200.3</v>
      </c>
      <c r="W37" s="2">
        <v>227.7</v>
      </c>
      <c r="X37" s="2">
        <v>18.2</v>
      </c>
      <c r="Y37" s="2"/>
      <c r="Z37" s="7">
        <f t="shared" si="0"/>
        <v>72.853109917129586</v>
      </c>
      <c r="AA37" s="2"/>
      <c r="AB37" s="2"/>
      <c r="AC37" s="2"/>
      <c r="AD37" s="2"/>
      <c r="AE37" s="2"/>
    </row>
    <row r="38" spans="1:31">
      <c r="A38" s="2" t="s">
        <v>61</v>
      </c>
      <c r="B38" s="2" t="s">
        <v>36</v>
      </c>
      <c r="C38" s="2">
        <v>12</v>
      </c>
      <c r="D38" s="2">
        <v>12258</v>
      </c>
      <c r="E38" s="2">
        <v>91</v>
      </c>
      <c r="F38" s="2">
        <v>0</v>
      </c>
      <c r="G38" s="2"/>
      <c r="H38" s="2">
        <v>13</v>
      </c>
      <c r="I38" s="2">
        <v>8</v>
      </c>
      <c r="J38" s="2">
        <v>70</v>
      </c>
      <c r="K38" s="2">
        <v>406</v>
      </c>
      <c r="L38" s="2">
        <v>144</v>
      </c>
      <c r="M38" s="2">
        <v>245</v>
      </c>
      <c r="N38" s="2">
        <v>17</v>
      </c>
      <c r="O38" s="2">
        <v>742.4</v>
      </c>
      <c r="P38" s="2">
        <v>0</v>
      </c>
      <c r="Q38" s="2"/>
      <c r="R38" s="2">
        <v>106.1</v>
      </c>
      <c r="S38" s="2">
        <v>65.3</v>
      </c>
      <c r="T38" s="2">
        <v>571.1</v>
      </c>
      <c r="U38" s="2">
        <v>3312.1</v>
      </c>
      <c r="V38" s="2">
        <v>1174.7</v>
      </c>
      <c r="W38" s="2">
        <v>1998.7</v>
      </c>
      <c r="X38" s="2">
        <v>138.69999999999999</v>
      </c>
      <c r="Y38" s="2"/>
      <c r="Z38" s="7">
        <f t="shared" si="0"/>
        <v>742.37232827541197</v>
      </c>
      <c r="AA38" s="2"/>
      <c r="AB38" s="2"/>
      <c r="AC38" s="2"/>
      <c r="AD38" s="2"/>
      <c r="AE38" s="2"/>
    </row>
    <row r="39" spans="1:31">
      <c r="A39" s="2" t="s">
        <v>62</v>
      </c>
      <c r="B39" s="2" t="s">
        <v>36</v>
      </c>
      <c r="C39" s="2">
        <v>12</v>
      </c>
      <c r="D39" s="2">
        <v>17686</v>
      </c>
      <c r="E39" s="2">
        <v>20</v>
      </c>
      <c r="F39" s="2">
        <v>0</v>
      </c>
      <c r="G39" s="2"/>
      <c r="H39" s="2">
        <v>3</v>
      </c>
      <c r="I39" s="2">
        <v>6</v>
      </c>
      <c r="J39" s="2">
        <v>11</v>
      </c>
      <c r="K39" s="2">
        <v>368</v>
      </c>
      <c r="L39" s="2">
        <v>74</v>
      </c>
      <c r="M39" s="2">
        <v>281</v>
      </c>
      <c r="N39" s="2">
        <v>13</v>
      </c>
      <c r="O39" s="2">
        <v>113.1</v>
      </c>
      <c r="P39" s="2">
        <v>0</v>
      </c>
      <c r="Q39" s="2"/>
      <c r="R39" s="2">
        <v>17</v>
      </c>
      <c r="S39" s="2">
        <v>33.9</v>
      </c>
      <c r="T39" s="2">
        <v>62.2</v>
      </c>
      <c r="U39" s="2">
        <v>2080.6999999999998</v>
      </c>
      <c r="V39" s="2">
        <v>418.4</v>
      </c>
      <c r="W39" s="2">
        <v>1588.8</v>
      </c>
      <c r="X39" s="2">
        <v>73.5</v>
      </c>
      <c r="Y39" s="2"/>
      <c r="Z39" s="7">
        <f t="shared" si="0"/>
        <v>113.08379509216329</v>
      </c>
      <c r="AA39" s="2"/>
      <c r="AB39" s="2"/>
      <c r="AC39" s="2"/>
      <c r="AD39" s="2"/>
      <c r="AE39" s="2"/>
    </row>
    <row r="40" spans="1:31">
      <c r="A40" s="2" t="s">
        <v>63</v>
      </c>
      <c r="B40" s="2" t="s">
        <v>36</v>
      </c>
      <c r="C40" s="2">
        <v>12</v>
      </c>
      <c r="D40" s="2">
        <v>12246</v>
      </c>
      <c r="E40" s="2">
        <v>24</v>
      </c>
      <c r="F40" s="2">
        <v>0</v>
      </c>
      <c r="G40" s="2"/>
      <c r="H40" s="2">
        <v>21</v>
      </c>
      <c r="I40" s="2">
        <v>0</v>
      </c>
      <c r="J40" s="2">
        <v>3</v>
      </c>
      <c r="K40" s="2">
        <v>452</v>
      </c>
      <c r="L40" s="2">
        <v>30</v>
      </c>
      <c r="M40" s="2">
        <v>412</v>
      </c>
      <c r="N40" s="2">
        <v>10</v>
      </c>
      <c r="O40" s="2">
        <v>196</v>
      </c>
      <c r="P40" s="2">
        <v>0</v>
      </c>
      <c r="Q40" s="2"/>
      <c r="R40" s="2">
        <v>171.5</v>
      </c>
      <c r="S40" s="2">
        <v>0</v>
      </c>
      <c r="T40" s="2">
        <v>24.5</v>
      </c>
      <c r="U40" s="2">
        <v>3691</v>
      </c>
      <c r="V40" s="2">
        <v>245</v>
      </c>
      <c r="W40" s="2">
        <v>3364.4</v>
      </c>
      <c r="X40" s="2">
        <v>81.7</v>
      </c>
      <c r="Y40" s="2"/>
      <c r="Z40" s="7">
        <f t="shared" si="0"/>
        <v>195.98236158745712</v>
      </c>
      <c r="AA40" s="2"/>
      <c r="AB40" s="2"/>
      <c r="AC40" s="2"/>
      <c r="AD40" s="2"/>
      <c r="AE40" s="2"/>
    </row>
    <row r="41" spans="1:31">
      <c r="A41" s="2" t="s">
        <v>64</v>
      </c>
      <c r="B41" s="2" t="s">
        <v>36</v>
      </c>
      <c r="C41" s="2">
        <v>12</v>
      </c>
      <c r="D41" s="2">
        <v>65398</v>
      </c>
      <c r="E41" s="2">
        <v>461</v>
      </c>
      <c r="F41" s="2">
        <v>13</v>
      </c>
      <c r="G41" s="2"/>
      <c r="H41" s="2">
        <v>11</v>
      </c>
      <c r="I41" s="2">
        <v>138</v>
      </c>
      <c r="J41" s="2">
        <v>299</v>
      </c>
      <c r="K41" s="2">
        <v>3901</v>
      </c>
      <c r="L41" s="2">
        <v>864</v>
      </c>
      <c r="M41" s="2">
        <v>2762</v>
      </c>
      <c r="N41" s="2">
        <v>275</v>
      </c>
      <c r="O41" s="2">
        <v>704.9</v>
      </c>
      <c r="P41" s="2">
        <v>19.899999999999999</v>
      </c>
      <c r="Q41" s="2"/>
      <c r="R41" s="2">
        <v>16.8</v>
      </c>
      <c r="S41" s="2">
        <v>211</v>
      </c>
      <c r="T41" s="2">
        <v>457.2</v>
      </c>
      <c r="U41" s="2">
        <v>5965</v>
      </c>
      <c r="V41" s="2">
        <v>1321.1</v>
      </c>
      <c r="W41" s="2">
        <v>4223.3999999999996</v>
      </c>
      <c r="X41" s="2">
        <v>420.5</v>
      </c>
      <c r="Y41" s="2"/>
      <c r="Z41" s="7">
        <f t="shared" si="0"/>
        <v>704.91452337991984</v>
      </c>
      <c r="AA41" s="2"/>
      <c r="AB41" s="2"/>
      <c r="AC41" s="2"/>
      <c r="AD41" s="2"/>
      <c r="AE41" s="2"/>
    </row>
    <row r="42" spans="1:31">
      <c r="A42" s="2" t="s">
        <v>65</v>
      </c>
      <c r="B42" s="2" t="s">
        <v>36</v>
      </c>
      <c r="C42" s="2">
        <v>12</v>
      </c>
      <c r="D42" s="2">
        <v>27294</v>
      </c>
      <c r="E42" s="2">
        <v>127</v>
      </c>
      <c r="F42" s="2">
        <v>0</v>
      </c>
      <c r="G42" s="2"/>
      <c r="H42" s="2">
        <v>23</v>
      </c>
      <c r="I42" s="2">
        <v>18</v>
      </c>
      <c r="J42" s="2">
        <v>86</v>
      </c>
      <c r="K42" s="2">
        <v>1692</v>
      </c>
      <c r="L42" s="2">
        <v>483</v>
      </c>
      <c r="M42" s="2">
        <v>1073</v>
      </c>
      <c r="N42" s="2">
        <v>136</v>
      </c>
      <c r="O42" s="2">
        <v>465.3</v>
      </c>
      <c r="P42" s="2">
        <v>0</v>
      </c>
      <c r="Q42" s="2"/>
      <c r="R42" s="2">
        <v>84.3</v>
      </c>
      <c r="S42" s="2">
        <v>65.900000000000006</v>
      </c>
      <c r="T42" s="2">
        <v>315.10000000000002</v>
      </c>
      <c r="U42" s="2">
        <v>6199.2</v>
      </c>
      <c r="V42" s="2">
        <v>1769.6</v>
      </c>
      <c r="W42" s="2">
        <v>3931.3</v>
      </c>
      <c r="X42" s="2">
        <v>498.3</v>
      </c>
      <c r="Y42" s="2"/>
      <c r="Z42" s="7">
        <f t="shared" si="0"/>
        <v>465.30372975745581</v>
      </c>
      <c r="AA42" s="2"/>
      <c r="AB42" s="2"/>
      <c r="AC42" s="2"/>
      <c r="AD42" s="2"/>
      <c r="AE42" s="2"/>
    </row>
    <row r="43" spans="1:31">
      <c r="A43" s="2" t="s">
        <v>66</v>
      </c>
      <c r="B43" s="2" t="s">
        <v>36</v>
      </c>
      <c r="C43" s="2">
        <v>12</v>
      </c>
      <c r="D43" s="2">
        <v>46399</v>
      </c>
      <c r="E43" s="2">
        <v>566</v>
      </c>
      <c r="F43" s="2">
        <v>7</v>
      </c>
      <c r="G43" s="2"/>
      <c r="H43" s="2">
        <v>42</v>
      </c>
      <c r="I43" s="2">
        <v>114</v>
      </c>
      <c r="J43" s="2">
        <v>403</v>
      </c>
      <c r="K43" s="2">
        <v>2866</v>
      </c>
      <c r="L43" s="2">
        <v>991</v>
      </c>
      <c r="M43" s="2">
        <v>1686</v>
      </c>
      <c r="N43" s="2">
        <v>189</v>
      </c>
      <c r="O43" s="2">
        <v>1219.9000000000001</v>
      </c>
      <c r="P43" s="2">
        <v>15.1</v>
      </c>
      <c r="Q43" s="2"/>
      <c r="R43" s="2">
        <v>90.5</v>
      </c>
      <c r="S43" s="2">
        <v>245.7</v>
      </c>
      <c r="T43" s="2">
        <v>868.6</v>
      </c>
      <c r="U43" s="2">
        <v>6176.9</v>
      </c>
      <c r="V43" s="2">
        <v>2135.8000000000002</v>
      </c>
      <c r="W43" s="2">
        <v>3633.7</v>
      </c>
      <c r="X43" s="2">
        <v>407.3</v>
      </c>
      <c r="Y43" s="2"/>
      <c r="Z43" s="7">
        <f t="shared" si="0"/>
        <v>1219.8538761611242</v>
      </c>
      <c r="AA43" s="2"/>
      <c r="AB43" s="2"/>
      <c r="AC43" s="2"/>
      <c r="AD43" s="2"/>
      <c r="AE43" s="2"/>
    </row>
    <row r="44" spans="1:31">
      <c r="A44" s="2" t="s">
        <v>67</v>
      </c>
      <c r="B44" s="2" t="s">
        <v>36</v>
      </c>
      <c r="C44" s="2">
        <v>12</v>
      </c>
      <c r="D44" s="2">
        <v>62747</v>
      </c>
      <c r="E44" s="2">
        <v>68</v>
      </c>
      <c r="F44" s="2">
        <v>0</v>
      </c>
      <c r="G44" s="2"/>
      <c r="H44" s="2">
        <v>8</v>
      </c>
      <c r="I44" s="2">
        <v>0</v>
      </c>
      <c r="J44" s="2">
        <v>60</v>
      </c>
      <c r="K44" s="2">
        <v>331</v>
      </c>
      <c r="L44" s="2">
        <v>118</v>
      </c>
      <c r="M44" s="2">
        <v>189</v>
      </c>
      <c r="N44" s="2">
        <v>24</v>
      </c>
      <c r="O44" s="2"/>
      <c r="P44" s="2"/>
      <c r="Q44" s="2"/>
      <c r="R44" s="2"/>
      <c r="S44" s="2"/>
      <c r="T44" s="2"/>
      <c r="U44" s="2"/>
      <c r="V44" s="2"/>
      <c r="W44" s="2"/>
      <c r="X44" s="2"/>
      <c r="Y44" s="2"/>
      <c r="Z44" s="7">
        <f t="shared" si="0"/>
        <v>108.37171498238961</v>
      </c>
      <c r="AA44" s="2"/>
      <c r="AB44" s="2"/>
      <c r="AC44" s="2"/>
      <c r="AD44" s="2"/>
      <c r="AE44" s="2"/>
    </row>
    <row r="45" spans="1:31">
      <c r="A45" s="2" t="s">
        <v>68</v>
      </c>
      <c r="B45" s="2" t="s">
        <v>36</v>
      </c>
      <c r="C45" s="2">
        <v>12</v>
      </c>
      <c r="D45" s="2">
        <v>391536</v>
      </c>
      <c r="E45" s="2">
        <v>317</v>
      </c>
      <c r="F45" s="2">
        <v>0</v>
      </c>
      <c r="G45" s="2"/>
      <c r="H45" s="2">
        <v>16</v>
      </c>
      <c r="I45" s="2">
        <v>28</v>
      </c>
      <c r="J45" s="2">
        <v>273</v>
      </c>
      <c r="K45" s="2">
        <v>2247</v>
      </c>
      <c r="L45" s="2">
        <v>885</v>
      </c>
      <c r="M45" s="2">
        <v>1149</v>
      </c>
      <c r="N45" s="2">
        <v>213</v>
      </c>
      <c r="O45" s="2"/>
      <c r="P45" s="2"/>
      <c r="Q45" s="2"/>
      <c r="R45" s="2"/>
      <c r="S45" s="2"/>
      <c r="T45" s="2"/>
      <c r="U45" s="2"/>
      <c r="V45" s="2"/>
      <c r="W45" s="2"/>
      <c r="X45" s="2"/>
      <c r="Y45" s="2"/>
      <c r="Z45" s="7">
        <f t="shared" si="0"/>
        <v>80.96318090801357</v>
      </c>
      <c r="AA45" s="2"/>
      <c r="AB45" s="2"/>
      <c r="AC45" s="2"/>
      <c r="AD45" s="2"/>
      <c r="AE45" s="2"/>
    </row>
    <row r="46" spans="1:31">
      <c r="A46" s="2" t="s">
        <v>69</v>
      </c>
      <c r="B46" s="2" t="s">
        <v>36</v>
      </c>
      <c r="C46" s="2">
        <v>12</v>
      </c>
      <c r="D46" s="2">
        <v>59787</v>
      </c>
      <c r="E46" s="2">
        <v>208</v>
      </c>
      <c r="F46" s="2">
        <v>0</v>
      </c>
      <c r="G46" s="2"/>
      <c r="H46" s="2">
        <v>31</v>
      </c>
      <c r="I46" s="2">
        <v>11</v>
      </c>
      <c r="J46" s="2">
        <v>166</v>
      </c>
      <c r="K46" s="2">
        <v>1709</v>
      </c>
      <c r="L46" s="2">
        <v>225</v>
      </c>
      <c r="M46" s="2">
        <v>1453</v>
      </c>
      <c r="N46" s="2">
        <v>31</v>
      </c>
      <c r="O46" s="2">
        <v>347.9</v>
      </c>
      <c r="P46" s="2">
        <v>0</v>
      </c>
      <c r="Q46" s="2"/>
      <c r="R46" s="2">
        <v>51.9</v>
      </c>
      <c r="S46" s="2">
        <v>18.399999999999999</v>
      </c>
      <c r="T46" s="2">
        <v>277.7</v>
      </c>
      <c r="U46" s="2">
        <v>2858.5</v>
      </c>
      <c r="V46" s="2">
        <v>376.3</v>
      </c>
      <c r="W46" s="2">
        <v>2430.3000000000002</v>
      </c>
      <c r="X46" s="2">
        <v>51.9</v>
      </c>
      <c r="Y46" s="2"/>
      <c r="Z46" s="7">
        <f t="shared" si="0"/>
        <v>347.90171776473142</v>
      </c>
      <c r="AA46" s="2"/>
      <c r="AB46" s="2"/>
      <c r="AC46" s="2"/>
      <c r="AD46" s="2"/>
      <c r="AE46" s="2"/>
    </row>
    <row r="47" spans="1:31">
      <c r="A47" s="2" t="s">
        <v>70</v>
      </c>
      <c r="B47" s="2" t="s">
        <v>36</v>
      </c>
      <c r="C47" s="2">
        <v>12</v>
      </c>
      <c r="D47" s="2">
        <v>28760</v>
      </c>
      <c r="E47" s="2">
        <v>94</v>
      </c>
      <c r="F47" s="2">
        <v>0</v>
      </c>
      <c r="G47" s="2"/>
      <c r="H47" s="2">
        <v>14</v>
      </c>
      <c r="I47" s="2">
        <v>16</v>
      </c>
      <c r="J47" s="2">
        <v>64</v>
      </c>
      <c r="K47" s="2">
        <v>1150</v>
      </c>
      <c r="L47" s="2">
        <v>227</v>
      </c>
      <c r="M47" s="2">
        <v>832</v>
      </c>
      <c r="N47" s="2">
        <v>91</v>
      </c>
      <c r="O47" s="2">
        <v>326.8</v>
      </c>
      <c r="P47" s="2">
        <v>0</v>
      </c>
      <c r="Q47" s="2"/>
      <c r="R47" s="2">
        <v>48.7</v>
      </c>
      <c r="S47" s="2">
        <v>55.6</v>
      </c>
      <c r="T47" s="2">
        <v>222.5</v>
      </c>
      <c r="U47" s="2">
        <v>3998.6</v>
      </c>
      <c r="V47" s="2">
        <v>789.3</v>
      </c>
      <c r="W47" s="2">
        <v>2892.9</v>
      </c>
      <c r="X47" s="2">
        <v>316.39999999999998</v>
      </c>
      <c r="Y47" s="2"/>
      <c r="Z47" s="7">
        <f t="shared" si="0"/>
        <v>326.84283727399168</v>
      </c>
      <c r="AA47" s="2"/>
      <c r="AB47" s="2"/>
      <c r="AC47" s="2"/>
      <c r="AD47" s="2"/>
      <c r="AE47" s="2"/>
    </row>
    <row r="48" spans="1:31">
      <c r="A48" s="2" t="s">
        <v>72</v>
      </c>
      <c r="B48" s="2" t="s">
        <v>36</v>
      </c>
      <c r="C48" s="2">
        <v>12</v>
      </c>
      <c r="D48" s="2">
        <v>29900</v>
      </c>
      <c r="E48" s="2">
        <v>130</v>
      </c>
      <c r="F48" s="2">
        <v>1</v>
      </c>
      <c r="G48" s="2"/>
      <c r="H48" s="2">
        <v>10</v>
      </c>
      <c r="I48" s="2">
        <v>17</v>
      </c>
      <c r="J48" s="2">
        <v>102</v>
      </c>
      <c r="K48" s="2">
        <v>1290</v>
      </c>
      <c r="L48" s="2">
        <v>356</v>
      </c>
      <c r="M48" s="2">
        <v>868</v>
      </c>
      <c r="N48" s="2">
        <v>66</v>
      </c>
      <c r="O48" s="2">
        <v>434.8</v>
      </c>
      <c r="P48" s="2">
        <v>3.3</v>
      </c>
      <c r="Q48" s="2"/>
      <c r="R48" s="2">
        <v>33.4</v>
      </c>
      <c r="S48" s="2">
        <v>56.9</v>
      </c>
      <c r="T48" s="2">
        <v>341.1</v>
      </c>
      <c r="U48" s="2">
        <v>4314.3999999999996</v>
      </c>
      <c r="V48" s="2">
        <v>1190.5999999999999</v>
      </c>
      <c r="W48" s="2">
        <v>2903</v>
      </c>
      <c r="X48" s="2">
        <v>220.7</v>
      </c>
      <c r="Y48" s="2"/>
      <c r="Z48" s="7">
        <f t="shared" si="0"/>
        <v>434.78260869565219</v>
      </c>
      <c r="AA48" s="2"/>
      <c r="AB48" s="2"/>
      <c r="AC48" s="2"/>
      <c r="AD48" s="2"/>
      <c r="AE48" s="2"/>
    </row>
    <row r="49" spans="1:31">
      <c r="A49" s="2" t="s">
        <v>73</v>
      </c>
      <c r="B49" s="2" t="s">
        <v>36</v>
      </c>
      <c r="C49" s="2">
        <v>12</v>
      </c>
      <c r="D49" s="2">
        <v>15873</v>
      </c>
      <c r="E49" s="2">
        <v>47</v>
      </c>
      <c r="F49" s="2">
        <v>0</v>
      </c>
      <c r="G49" s="2"/>
      <c r="H49" s="2">
        <v>9</v>
      </c>
      <c r="I49" s="2">
        <v>1</v>
      </c>
      <c r="J49" s="2">
        <v>37</v>
      </c>
      <c r="K49" s="2">
        <v>517</v>
      </c>
      <c r="L49" s="2">
        <v>156</v>
      </c>
      <c r="M49" s="2">
        <v>348</v>
      </c>
      <c r="N49" s="2">
        <v>13</v>
      </c>
      <c r="O49" s="2">
        <v>296.10000000000002</v>
      </c>
      <c r="P49" s="2">
        <v>0</v>
      </c>
      <c r="Q49" s="2"/>
      <c r="R49" s="2">
        <v>56.7</v>
      </c>
      <c r="S49" s="2">
        <v>6.3</v>
      </c>
      <c r="T49" s="2">
        <v>233.1</v>
      </c>
      <c r="U49" s="2">
        <v>3257.1</v>
      </c>
      <c r="V49" s="2">
        <v>982.8</v>
      </c>
      <c r="W49" s="2">
        <v>2192.4</v>
      </c>
      <c r="X49" s="2">
        <v>81.900000000000006</v>
      </c>
      <c r="Y49" s="2"/>
      <c r="Z49" s="7">
        <f t="shared" si="0"/>
        <v>296.10029610029613</v>
      </c>
      <c r="AA49" s="2"/>
      <c r="AB49" s="2"/>
      <c r="AC49" s="2"/>
      <c r="AD49" s="2"/>
      <c r="AE49" s="2"/>
    </row>
    <row r="50" spans="1:31">
      <c r="A50" s="2" t="s">
        <v>93</v>
      </c>
      <c r="B50" s="2" t="s">
        <v>36</v>
      </c>
      <c r="C50" s="2">
        <v>12</v>
      </c>
      <c r="D50" s="2">
        <v>73939</v>
      </c>
      <c r="E50" s="2">
        <v>354</v>
      </c>
      <c r="F50" s="2">
        <v>3</v>
      </c>
      <c r="G50" s="2"/>
      <c r="H50" s="2">
        <v>77</v>
      </c>
      <c r="I50" s="2">
        <v>29</v>
      </c>
      <c r="J50" s="2">
        <v>245</v>
      </c>
      <c r="K50" s="2">
        <v>2651</v>
      </c>
      <c r="L50" s="2">
        <v>473</v>
      </c>
      <c r="M50" s="2">
        <v>2056</v>
      </c>
      <c r="N50" s="2">
        <v>122</v>
      </c>
      <c r="O50" s="2">
        <v>478.8</v>
      </c>
      <c r="P50" s="2">
        <v>4.0999999999999996</v>
      </c>
      <c r="Q50" s="2"/>
      <c r="R50" s="2">
        <v>104.1</v>
      </c>
      <c r="S50" s="2">
        <v>39.200000000000003</v>
      </c>
      <c r="T50" s="2">
        <v>331.4</v>
      </c>
      <c r="U50" s="2">
        <v>3585.4</v>
      </c>
      <c r="V50" s="2">
        <v>639.70000000000005</v>
      </c>
      <c r="W50" s="2">
        <v>2780.7</v>
      </c>
      <c r="X50" s="2">
        <v>165</v>
      </c>
      <c r="Y50" s="2"/>
      <c r="Z50" s="7">
        <f t="shared" si="0"/>
        <v>478.77304264326</v>
      </c>
      <c r="AA50" s="2"/>
      <c r="AB50" s="2"/>
      <c r="AC50" s="2"/>
      <c r="AD50" s="2"/>
      <c r="AE50" s="2"/>
    </row>
    <row r="51" spans="1:31">
      <c r="A51" s="2" t="s">
        <v>74</v>
      </c>
      <c r="B51" s="2" t="s">
        <v>36</v>
      </c>
      <c r="C51" s="2">
        <v>12</v>
      </c>
      <c r="D51" s="2">
        <v>30074</v>
      </c>
      <c r="E51" s="2">
        <v>305</v>
      </c>
      <c r="F51" s="2">
        <v>2</v>
      </c>
      <c r="G51" s="2"/>
      <c r="H51" s="2">
        <v>17</v>
      </c>
      <c r="I51" s="2">
        <v>44</v>
      </c>
      <c r="J51" s="2">
        <v>242</v>
      </c>
      <c r="K51" s="2">
        <v>1704</v>
      </c>
      <c r="L51" s="2">
        <v>409</v>
      </c>
      <c r="M51" s="2">
        <v>1237</v>
      </c>
      <c r="N51" s="2">
        <v>58</v>
      </c>
      <c r="O51" s="2">
        <v>1014.2</v>
      </c>
      <c r="P51" s="2">
        <v>6.7</v>
      </c>
      <c r="Q51" s="2"/>
      <c r="R51" s="2">
        <v>56.5</v>
      </c>
      <c r="S51" s="2">
        <v>146.30000000000001</v>
      </c>
      <c r="T51" s="2">
        <v>804.7</v>
      </c>
      <c r="U51" s="2">
        <v>5666</v>
      </c>
      <c r="V51" s="2">
        <v>1360</v>
      </c>
      <c r="W51" s="2">
        <v>4113.2</v>
      </c>
      <c r="X51" s="2">
        <v>192.9</v>
      </c>
      <c r="Y51" s="2"/>
      <c r="Z51" s="7">
        <f t="shared" si="0"/>
        <v>1014.1650595198511</v>
      </c>
      <c r="AA51" s="2"/>
      <c r="AB51" s="2"/>
      <c r="AC51" s="2"/>
      <c r="AD51" s="2"/>
      <c r="AE51" s="2"/>
    </row>
    <row r="52" spans="1:31">
      <c r="A52" s="2" t="s">
        <v>75</v>
      </c>
      <c r="B52" s="2" t="s">
        <v>36</v>
      </c>
      <c r="C52" s="2">
        <v>12</v>
      </c>
      <c r="D52" s="2">
        <v>23063</v>
      </c>
      <c r="E52" s="2">
        <v>107</v>
      </c>
      <c r="F52" s="2">
        <v>0</v>
      </c>
      <c r="G52" s="2"/>
      <c r="H52" s="2">
        <v>10</v>
      </c>
      <c r="I52" s="2">
        <v>6</v>
      </c>
      <c r="J52" s="2">
        <v>91</v>
      </c>
      <c r="K52" s="2">
        <v>892</v>
      </c>
      <c r="L52" s="2">
        <v>256</v>
      </c>
      <c r="M52" s="2">
        <v>609</v>
      </c>
      <c r="N52" s="2">
        <v>27</v>
      </c>
      <c r="O52" s="2">
        <v>463.9</v>
      </c>
      <c r="P52" s="2">
        <v>0</v>
      </c>
      <c r="Q52" s="2"/>
      <c r="R52" s="2">
        <v>43.4</v>
      </c>
      <c r="S52" s="2">
        <v>26</v>
      </c>
      <c r="T52" s="2">
        <v>394.6</v>
      </c>
      <c r="U52" s="2">
        <v>3867.7</v>
      </c>
      <c r="V52" s="2">
        <v>1110</v>
      </c>
      <c r="W52" s="2">
        <v>2640.6</v>
      </c>
      <c r="X52" s="2">
        <v>117.1</v>
      </c>
      <c r="Y52" s="2"/>
      <c r="Z52" s="7">
        <f t="shared" si="0"/>
        <v>463.94658110393277</v>
      </c>
      <c r="AA52" s="2"/>
      <c r="AB52" s="2"/>
      <c r="AC52" s="2"/>
      <c r="AD52" s="2"/>
      <c r="AE52" s="2"/>
    </row>
    <row r="53" spans="1:31">
      <c r="A53" s="2" t="s">
        <v>76</v>
      </c>
      <c r="B53" s="2" t="s">
        <v>36</v>
      </c>
      <c r="C53" s="2">
        <v>12</v>
      </c>
      <c r="D53" s="2">
        <v>216753</v>
      </c>
      <c r="E53" s="2">
        <v>160</v>
      </c>
      <c r="F53" s="2">
        <v>1</v>
      </c>
      <c r="G53" s="2"/>
      <c r="H53" s="2">
        <v>17</v>
      </c>
      <c r="I53" s="2">
        <v>1</v>
      </c>
      <c r="J53" s="2">
        <v>141</v>
      </c>
      <c r="K53" s="2">
        <v>492</v>
      </c>
      <c r="L53" s="2">
        <v>191</v>
      </c>
      <c r="M53" s="2">
        <v>270</v>
      </c>
      <c r="N53" s="2">
        <v>31</v>
      </c>
      <c r="O53" s="2"/>
      <c r="P53" s="2"/>
      <c r="Q53" s="2"/>
      <c r="R53" s="2"/>
      <c r="S53" s="2"/>
      <c r="T53" s="2"/>
      <c r="U53" s="2"/>
      <c r="V53" s="2"/>
      <c r="W53" s="2"/>
      <c r="X53" s="2"/>
      <c r="Y53" s="2"/>
      <c r="Z53" s="7">
        <f t="shared" si="0"/>
        <v>73.816740714084688</v>
      </c>
      <c r="AA53" s="2"/>
      <c r="AB53" s="2"/>
      <c r="AC53" s="2"/>
      <c r="AD53" s="2"/>
      <c r="AE53" s="2"/>
    </row>
    <row r="54" spans="1:31">
      <c r="A54" s="2" t="s">
        <v>77</v>
      </c>
      <c r="B54" s="2" t="s">
        <v>36</v>
      </c>
      <c r="C54" s="2">
        <v>12</v>
      </c>
      <c r="D54" s="2">
        <v>25500</v>
      </c>
      <c r="E54" s="2">
        <v>396</v>
      </c>
      <c r="F54" s="2">
        <v>6</v>
      </c>
      <c r="G54" s="2"/>
      <c r="H54" s="2">
        <v>27</v>
      </c>
      <c r="I54" s="2">
        <v>82</v>
      </c>
      <c r="J54" s="2">
        <v>281</v>
      </c>
      <c r="K54" s="2">
        <v>1670</v>
      </c>
      <c r="L54" s="2">
        <v>700</v>
      </c>
      <c r="M54" s="2">
        <v>866</v>
      </c>
      <c r="N54" s="2">
        <v>104</v>
      </c>
      <c r="O54" s="2">
        <v>1552.9</v>
      </c>
      <c r="P54" s="2">
        <v>23.5</v>
      </c>
      <c r="Q54" s="2"/>
      <c r="R54" s="2">
        <v>105.9</v>
      </c>
      <c r="S54" s="2">
        <v>321.60000000000002</v>
      </c>
      <c r="T54" s="2">
        <v>1102</v>
      </c>
      <c r="U54" s="2">
        <v>6549</v>
      </c>
      <c r="V54" s="2">
        <v>2745.1</v>
      </c>
      <c r="W54" s="2">
        <v>3396.1</v>
      </c>
      <c r="X54" s="2">
        <v>407.8</v>
      </c>
      <c r="Y54" s="2"/>
      <c r="Z54" s="7">
        <f t="shared" si="0"/>
        <v>1552.9411764705883</v>
      </c>
      <c r="AA54" s="2"/>
      <c r="AB54" s="2"/>
      <c r="AC54" s="2"/>
      <c r="AD54" s="2"/>
      <c r="AE54" s="2"/>
    </row>
    <row r="55" spans="1:31">
      <c r="A55" s="2" t="s">
        <v>78</v>
      </c>
      <c r="B55" s="2" t="s">
        <v>36</v>
      </c>
      <c r="C55" s="2">
        <v>12</v>
      </c>
      <c r="D55" s="2">
        <v>78661</v>
      </c>
      <c r="E55" s="2">
        <v>64</v>
      </c>
      <c r="F55" s="2">
        <v>2</v>
      </c>
      <c r="G55" s="2"/>
      <c r="H55" s="2">
        <v>16</v>
      </c>
      <c r="I55" s="2">
        <v>3</v>
      </c>
      <c r="J55" s="2">
        <v>43</v>
      </c>
      <c r="K55" s="2">
        <v>1172</v>
      </c>
      <c r="L55" s="2">
        <v>461</v>
      </c>
      <c r="M55" s="2">
        <v>602</v>
      </c>
      <c r="N55" s="2">
        <v>109</v>
      </c>
      <c r="O55" s="2"/>
      <c r="P55" s="2"/>
      <c r="Q55" s="2"/>
      <c r="R55" s="2"/>
      <c r="S55" s="2"/>
      <c r="T55" s="2"/>
      <c r="U55" s="2"/>
      <c r="V55" s="2"/>
      <c r="W55" s="2"/>
      <c r="X55" s="2"/>
      <c r="Y55" s="2"/>
      <c r="Z55" s="7"/>
      <c r="AA55" s="2"/>
      <c r="AB55" s="2"/>
      <c r="AC55" s="2"/>
      <c r="AD55" s="2"/>
      <c r="AE55" s="2"/>
    </row>
    <row r="56" spans="1:3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row>
    <row r="57" spans="1:3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row>
    <row r="58" spans="1:31">
      <c r="A58" s="2"/>
      <c r="B58" s="2" t="s">
        <v>80</v>
      </c>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row>
    <row r="59" spans="1:3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row>
    <row r="60" spans="1:31">
      <c r="A60" s="2"/>
      <c r="B60" s="2" t="s">
        <v>81</v>
      </c>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row>
    <row r="61" spans="1:3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row>
    <row r="62" spans="1:3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row>
    <row r="63" spans="1:31">
      <c r="A63" s="2" t="s">
        <v>82</v>
      </c>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row>
    <row r="64" spans="1:3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row>
    <row r="65" spans="1:31">
      <c r="A65" s="2" t="s">
        <v>83</v>
      </c>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row>
    <row r="66" spans="1:3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row>
    <row r="67" spans="1:31">
      <c r="A67" s="2" t="s">
        <v>84</v>
      </c>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row>
    <row r="68" spans="1:31">
      <c r="A68" s="2" t="s">
        <v>85</v>
      </c>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row>
    <row r="69" spans="1:3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row>
    <row r="70" spans="1:31">
      <c r="A70" s="2" t="s">
        <v>86</v>
      </c>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row>
    <row r="71" spans="1:31">
      <c r="A71" s="2" t="s">
        <v>94</v>
      </c>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row>
  </sheetData>
  <pageMargins left="0.75" right="0.75" top="1" bottom="1" header="0.3" footer="0.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54"/>
  <sheetViews>
    <sheetView workbookViewId="0" xr3:uid="{842E5F09-E766-5B8D-85AF-A39847EA96FD}">
      <selection activeCell="G8" sqref="G8"/>
    </sheetView>
  </sheetViews>
  <sheetFormatPr defaultRowHeight="15.75"/>
  <cols>
    <col min="1" max="1" width="32.875" customWidth="1"/>
    <col min="2" max="2" width="11" customWidth="1"/>
    <col min="3" max="3" width="28.125" customWidth="1"/>
    <col min="4" max="4" width="30.875" customWidth="1"/>
    <col min="5" max="5" width="11" customWidth="1"/>
    <col min="6" max="6" width="10.875" customWidth="1"/>
    <col min="7" max="256" width="11" customWidth="1"/>
  </cols>
  <sheetData>
    <row r="1" spans="1:13">
      <c r="A1" s="2" t="s">
        <v>2</v>
      </c>
      <c r="B1" s="2"/>
      <c r="C1" s="2"/>
      <c r="D1" s="2"/>
      <c r="E1" s="2"/>
      <c r="F1" s="2"/>
      <c r="G1" s="2"/>
      <c r="H1" s="2"/>
      <c r="I1" s="2"/>
      <c r="J1" s="2"/>
      <c r="K1" s="2"/>
      <c r="L1" s="2"/>
      <c r="M1" s="2"/>
    </row>
    <row r="2" spans="1:13">
      <c r="A2" s="2"/>
      <c r="B2" s="2"/>
      <c r="C2" s="2"/>
      <c r="D2" s="2"/>
      <c r="E2" s="2"/>
      <c r="F2" s="2"/>
      <c r="G2" s="2"/>
      <c r="H2" s="2"/>
      <c r="I2" s="2"/>
      <c r="J2" s="2"/>
      <c r="K2" s="2"/>
      <c r="L2" s="2"/>
      <c r="M2" s="2"/>
    </row>
    <row r="3" spans="1:13">
      <c r="A3" s="2"/>
      <c r="B3" s="2"/>
      <c r="C3" s="2"/>
      <c r="D3" s="2"/>
      <c r="E3" s="2"/>
      <c r="F3" s="2"/>
      <c r="G3" s="2"/>
      <c r="H3" s="2"/>
      <c r="I3" s="2"/>
      <c r="J3" s="2"/>
      <c r="K3" s="2"/>
      <c r="L3" s="2"/>
      <c r="M3" s="2"/>
    </row>
    <row r="4" spans="1:13">
      <c r="A4" s="2"/>
      <c r="B4" s="2"/>
      <c r="C4" s="2"/>
      <c r="D4" s="2"/>
      <c r="E4" s="2"/>
      <c r="F4" s="2"/>
      <c r="G4" s="2"/>
      <c r="H4" s="2"/>
      <c r="I4" s="2"/>
      <c r="J4" s="2"/>
      <c r="K4" s="2"/>
      <c r="L4" s="2"/>
      <c r="M4" s="2"/>
    </row>
    <row r="5" spans="1:13">
      <c r="A5" s="2"/>
      <c r="B5" s="2"/>
      <c r="C5" s="2"/>
      <c r="D5" s="2"/>
      <c r="E5" s="2"/>
      <c r="F5" s="2"/>
      <c r="G5" s="2"/>
      <c r="H5" s="2"/>
      <c r="I5" s="2"/>
      <c r="J5" s="2"/>
      <c r="K5" s="2"/>
      <c r="L5" s="2"/>
      <c r="M5" s="2"/>
    </row>
    <row r="6" spans="1:13">
      <c r="A6" s="2" t="s">
        <v>7</v>
      </c>
      <c r="B6" s="2" t="s">
        <v>8</v>
      </c>
      <c r="C6" s="2" t="s">
        <v>32</v>
      </c>
      <c r="D6" s="2" t="s">
        <v>7</v>
      </c>
      <c r="E6" s="2" t="s">
        <v>8</v>
      </c>
      <c r="F6" s="2" t="s">
        <v>9</v>
      </c>
      <c r="G6" s="2" t="s">
        <v>10</v>
      </c>
      <c r="H6" s="2" t="s">
        <v>11</v>
      </c>
      <c r="I6" s="2"/>
      <c r="J6" s="2"/>
      <c r="K6" s="2"/>
      <c r="L6" s="2"/>
      <c r="M6" s="2"/>
    </row>
    <row r="7" spans="1:13">
      <c r="A7" s="2" t="s">
        <v>35</v>
      </c>
      <c r="B7" s="2" t="s">
        <v>36</v>
      </c>
      <c r="C7" s="3">
        <v>382.42700000000002</v>
      </c>
      <c r="D7" s="2" t="s">
        <v>35</v>
      </c>
      <c r="E7" s="2" t="s">
        <v>36</v>
      </c>
      <c r="F7" s="2">
        <v>12</v>
      </c>
      <c r="G7" s="2">
        <v>10829</v>
      </c>
      <c r="H7" s="2">
        <v>40</v>
      </c>
      <c r="I7" s="2">
        <f>(H7/G7)*100000</f>
        <v>369.37852063902483</v>
      </c>
      <c r="J7" s="2"/>
      <c r="K7" s="2"/>
      <c r="L7" s="2"/>
      <c r="M7" s="2"/>
    </row>
    <row r="8" spans="1:13">
      <c r="A8" s="2" t="s">
        <v>37</v>
      </c>
      <c r="B8" s="2" t="s">
        <v>36</v>
      </c>
      <c r="C8" s="2"/>
      <c r="D8" s="2" t="s">
        <v>37</v>
      </c>
      <c r="E8" s="2" t="s">
        <v>36</v>
      </c>
      <c r="F8" s="2">
        <v>12</v>
      </c>
      <c r="G8" s="2"/>
      <c r="H8" s="2">
        <v>85</v>
      </c>
      <c r="I8" s="2"/>
      <c r="J8" s="2"/>
      <c r="K8" s="2"/>
      <c r="L8" s="2"/>
      <c r="M8" s="2"/>
    </row>
    <row r="9" spans="1:13">
      <c r="A9" s="2" t="s">
        <v>38</v>
      </c>
      <c r="B9" s="2" t="s">
        <v>36</v>
      </c>
      <c r="C9" s="3">
        <v>376.20699999999999</v>
      </c>
      <c r="D9" s="2" t="s">
        <v>38</v>
      </c>
      <c r="E9" s="2" t="s">
        <v>36</v>
      </c>
      <c r="F9" s="2">
        <v>12</v>
      </c>
      <c r="G9" s="2">
        <v>32548</v>
      </c>
      <c r="H9" s="2">
        <v>107</v>
      </c>
      <c r="I9" s="2">
        <f t="shared" ref="I9:I16" si="0">(H9/G9)*100000</f>
        <v>328.74523780262996</v>
      </c>
      <c r="J9" s="2"/>
      <c r="K9" s="2"/>
      <c r="L9" s="2"/>
      <c r="M9" s="2"/>
    </row>
    <row r="10" spans="1:13">
      <c r="A10" s="2" t="s">
        <v>39</v>
      </c>
      <c r="B10" s="2" t="s">
        <v>36</v>
      </c>
      <c r="C10" s="3">
        <v>150.01900000000001</v>
      </c>
      <c r="D10" s="2" t="s">
        <v>39</v>
      </c>
      <c r="E10" s="2" t="s">
        <v>36</v>
      </c>
      <c r="F10" s="2">
        <v>12</v>
      </c>
      <c r="G10" s="2">
        <v>39132</v>
      </c>
      <c r="H10" s="2">
        <v>61</v>
      </c>
      <c r="I10" s="2">
        <f t="shared" si="0"/>
        <v>155.88265358274558</v>
      </c>
      <c r="J10" s="2"/>
      <c r="K10" s="2"/>
      <c r="L10" s="2"/>
      <c r="M10" s="2"/>
    </row>
    <row r="11" spans="1:13">
      <c r="A11" s="2" t="s">
        <v>40</v>
      </c>
      <c r="B11" s="2" t="s">
        <v>36</v>
      </c>
      <c r="C11" s="3">
        <v>1732.2940000000001</v>
      </c>
      <c r="D11" s="2" t="s">
        <v>40</v>
      </c>
      <c r="E11" s="2" t="s">
        <v>36</v>
      </c>
      <c r="F11" s="2">
        <v>12</v>
      </c>
      <c r="G11" s="2">
        <v>15220</v>
      </c>
      <c r="H11" s="2">
        <v>235</v>
      </c>
      <c r="I11" s="2">
        <f t="shared" si="0"/>
        <v>1544.0210249671484</v>
      </c>
      <c r="J11" s="2"/>
      <c r="K11" s="2"/>
      <c r="L11" s="2"/>
      <c r="M11" s="2"/>
    </row>
    <row r="12" spans="1:13">
      <c r="A12" s="2" t="s">
        <v>41</v>
      </c>
      <c r="B12" s="2" t="s">
        <v>36</v>
      </c>
      <c r="C12" s="3">
        <v>0</v>
      </c>
      <c r="D12" s="2" t="s">
        <v>41</v>
      </c>
      <c r="E12" s="2" t="s">
        <v>36</v>
      </c>
      <c r="F12" s="2">
        <v>12</v>
      </c>
      <c r="G12" s="2">
        <v>19366</v>
      </c>
      <c r="H12" s="2">
        <v>12</v>
      </c>
      <c r="I12" s="2">
        <f t="shared" si="0"/>
        <v>61.964267272539502</v>
      </c>
      <c r="J12" s="2"/>
      <c r="K12" s="2"/>
      <c r="L12" s="2"/>
      <c r="M12" s="2"/>
    </row>
    <row r="13" spans="1:13">
      <c r="A13" s="2" t="s">
        <v>42</v>
      </c>
      <c r="B13" s="2" t="s">
        <v>36</v>
      </c>
      <c r="C13" s="3">
        <v>201.40199999999999</v>
      </c>
      <c r="D13" s="2" t="s">
        <v>42</v>
      </c>
      <c r="E13" s="2" t="s">
        <v>36</v>
      </c>
      <c r="F13" s="2">
        <v>12</v>
      </c>
      <c r="G13" s="2">
        <v>24695</v>
      </c>
      <c r="H13" s="2">
        <v>56</v>
      </c>
      <c r="I13" s="2">
        <f t="shared" si="0"/>
        <v>226.7665519335898</v>
      </c>
      <c r="J13" s="2"/>
      <c r="K13" s="2"/>
      <c r="L13" s="2"/>
      <c r="M13" s="2"/>
    </row>
    <row r="14" spans="1:13">
      <c r="A14" s="2" t="s">
        <v>43</v>
      </c>
      <c r="B14" s="2" t="s">
        <v>36</v>
      </c>
      <c r="C14" s="3">
        <v>623.26900000000001</v>
      </c>
      <c r="D14" s="2" t="s">
        <v>43</v>
      </c>
      <c r="E14" s="2" t="s">
        <v>36</v>
      </c>
      <c r="F14" s="2">
        <v>12</v>
      </c>
      <c r="G14" s="2">
        <v>11726</v>
      </c>
      <c r="H14" s="2">
        <v>63</v>
      </c>
      <c r="I14" s="2">
        <f t="shared" si="0"/>
        <v>537.26761043834222</v>
      </c>
      <c r="J14" s="2"/>
      <c r="K14" s="2"/>
      <c r="L14" s="2"/>
      <c r="M14" s="2"/>
    </row>
    <row r="15" spans="1:13">
      <c r="A15" s="2" t="s">
        <v>44</v>
      </c>
      <c r="B15" s="2" t="s">
        <v>36</v>
      </c>
      <c r="C15" s="3">
        <v>258.89999999999998</v>
      </c>
      <c r="D15" s="2" t="s">
        <v>44</v>
      </c>
      <c r="E15" s="2" t="s">
        <v>36</v>
      </c>
      <c r="F15" s="2">
        <v>12</v>
      </c>
      <c r="G15" s="2">
        <v>10377</v>
      </c>
      <c r="H15" s="2">
        <v>22</v>
      </c>
      <c r="I15" s="2">
        <f t="shared" si="0"/>
        <v>212.00732388937075</v>
      </c>
      <c r="J15" s="2"/>
      <c r="K15" s="2"/>
      <c r="L15" s="2"/>
      <c r="M15" s="2"/>
    </row>
    <row r="16" spans="1:13">
      <c r="A16" s="2" t="s">
        <v>46</v>
      </c>
      <c r="B16" s="2" t="s">
        <v>36</v>
      </c>
      <c r="C16" s="3">
        <v>391.40100000000001</v>
      </c>
      <c r="D16" s="2" t="s">
        <v>46</v>
      </c>
      <c r="E16" s="2" t="s">
        <v>36</v>
      </c>
      <c r="F16" s="2">
        <v>12</v>
      </c>
      <c r="G16" s="2">
        <v>64060</v>
      </c>
      <c r="H16" s="2">
        <v>242</v>
      </c>
      <c r="I16" s="2">
        <f t="shared" si="0"/>
        <v>377.7708398376522</v>
      </c>
      <c r="J16" s="2"/>
      <c r="K16" s="2"/>
      <c r="L16" s="2"/>
      <c r="M16" s="2"/>
    </row>
    <row r="17" spans="1:13">
      <c r="A17" s="2" t="s">
        <v>47</v>
      </c>
      <c r="B17" s="2" t="s">
        <v>36</v>
      </c>
      <c r="C17" s="3"/>
      <c r="D17" s="2" t="s">
        <v>47</v>
      </c>
      <c r="E17" s="2" t="s">
        <v>36</v>
      </c>
      <c r="F17" s="2">
        <v>12</v>
      </c>
      <c r="G17" s="2"/>
      <c r="H17" s="2">
        <v>91</v>
      </c>
      <c r="I17" s="2"/>
      <c r="J17" s="2"/>
      <c r="K17" s="2"/>
      <c r="L17" s="2"/>
      <c r="M17" s="2"/>
    </row>
    <row r="18" spans="1:13">
      <c r="A18" s="2" t="s">
        <v>48</v>
      </c>
      <c r="B18" s="2" t="s">
        <v>36</v>
      </c>
      <c r="C18" s="3">
        <v>958.77800000000002</v>
      </c>
      <c r="D18" s="2" t="s">
        <v>48</v>
      </c>
      <c r="E18" s="2" t="s">
        <v>36</v>
      </c>
      <c r="F18" s="2">
        <v>12</v>
      </c>
      <c r="G18" s="2">
        <v>18375</v>
      </c>
      <c r="H18" s="2">
        <v>164</v>
      </c>
      <c r="I18" s="2">
        <f>(H18/G18)*100000</f>
        <v>892.51700680272097</v>
      </c>
      <c r="J18" s="2"/>
      <c r="K18" s="2"/>
      <c r="L18" s="2"/>
      <c r="M18" s="2"/>
    </row>
    <row r="19" spans="1:13">
      <c r="A19" s="2" t="s">
        <v>49</v>
      </c>
      <c r="B19" s="2" t="s">
        <v>36</v>
      </c>
      <c r="C19" s="3"/>
      <c r="D19" s="2" t="s">
        <v>49</v>
      </c>
      <c r="E19" s="2" t="s">
        <v>36</v>
      </c>
      <c r="F19" s="2">
        <v>12</v>
      </c>
      <c r="G19" s="2"/>
      <c r="H19" s="2">
        <v>95</v>
      </c>
      <c r="I19" s="2"/>
      <c r="J19" s="2"/>
      <c r="K19" s="2"/>
      <c r="L19" s="2"/>
      <c r="M19" s="2"/>
    </row>
    <row r="20" spans="1:13">
      <c r="A20" s="2" t="s">
        <v>50</v>
      </c>
      <c r="B20" s="2" t="s">
        <v>36</v>
      </c>
      <c r="C20" s="3">
        <v>495.87</v>
      </c>
      <c r="D20" s="2" t="s">
        <v>50</v>
      </c>
      <c r="E20" s="2" t="s">
        <v>36</v>
      </c>
      <c r="F20" s="2">
        <v>12</v>
      </c>
      <c r="G20" s="2">
        <v>77900</v>
      </c>
      <c r="H20" s="2">
        <v>340</v>
      </c>
      <c r="I20" s="2">
        <f>(H20/G20)*100000</f>
        <v>436.45699614890884</v>
      </c>
      <c r="J20" s="2"/>
      <c r="K20" s="2"/>
      <c r="L20" s="2"/>
      <c r="M20" s="2"/>
    </row>
    <row r="21" spans="1:13">
      <c r="A21" s="2" t="s">
        <v>45</v>
      </c>
      <c r="B21" s="2" t="s">
        <v>36</v>
      </c>
      <c r="C21" s="3">
        <v>752.36699999999996</v>
      </c>
      <c r="D21" s="2" t="s">
        <v>90</v>
      </c>
      <c r="E21" s="2" t="s">
        <v>36</v>
      </c>
      <c r="F21" s="2">
        <v>12</v>
      </c>
      <c r="G21" s="2">
        <v>15184</v>
      </c>
      <c r="H21" s="2">
        <v>135</v>
      </c>
      <c r="I21" s="2">
        <f>(H21/G21)*100000</f>
        <v>889.09378292939948</v>
      </c>
      <c r="J21" s="2"/>
      <c r="K21" s="2"/>
      <c r="L21" s="2"/>
      <c r="M21" s="2"/>
    </row>
    <row r="22" spans="1:13">
      <c r="A22" s="2" t="s">
        <v>51</v>
      </c>
      <c r="B22" s="2" t="s">
        <v>36</v>
      </c>
      <c r="C22" s="3"/>
      <c r="D22" s="2" t="s">
        <v>45</v>
      </c>
      <c r="E22" s="2" t="s">
        <v>36</v>
      </c>
      <c r="F22" s="2">
        <v>12</v>
      </c>
      <c r="G22" s="2">
        <v>87821</v>
      </c>
      <c r="H22" s="2">
        <v>606</v>
      </c>
      <c r="I22" s="2">
        <f>(H22/G22)*100000</f>
        <v>690.03996766149328</v>
      </c>
      <c r="J22" s="2"/>
      <c r="K22" s="2"/>
      <c r="L22" s="2"/>
      <c r="M22" s="2"/>
    </row>
    <row r="23" spans="1:13">
      <c r="A23" s="2" t="s">
        <v>52</v>
      </c>
      <c r="B23" s="2" t="s">
        <v>36</v>
      </c>
      <c r="C23" s="3">
        <v>789.71100000000001</v>
      </c>
      <c r="D23" s="2" t="s">
        <v>51</v>
      </c>
      <c r="E23" s="2" t="s">
        <v>36</v>
      </c>
      <c r="F23" s="2">
        <v>12</v>
      </c>
      <c r="G23" s="2"/>
      <c r="H23" s="2">
        <v>319</v>
      </c>
      <c r="I23" s="2"/>
      <c r="J23" s="2"/>
      <c r="K23" s="2"/>
      <c r="L23" s="2"/>
      <c r="M23" s="2"/>
    </row>
    <row r="24" spans="1:13">
      <c r="A24" s="2" t="s">
        <v>53</v>
      </c>
      <c r="B24" s="2" t="s">
        <v>36</v>
      </c>
      <c r="C24" s="3">
        <v>1375.865</v>
      </c>
      <c r="D24" s="2" t="s">
        <v>52</v>
      </c>
      <c r="E24" s="2" t="s">
        <v>36</v>
      </c>
      <c r="F24" s="2">
        <v>12</v>
      </c>
      <c r="G24" s="2">
        <v>13234</v>
      </c>
      <c r="H24" s="2">
        <v>71</v>
      </c>
      <c r="I24" s="2">
        <f>(H24/G24)*100000</f>
        <v>536.49690191929881</v>
      </c>
      <c r="J24" s="2"/>
      <c r="K24" s="2"/>
      <c r="L24" s="2"/>
      <c r="M24" s="2"/>
    </row>
    <row r="25" spans="1:13">
      <c r="A25" s="2" t="s">
        <v>54</v>
      </c>
      <c r="B25" s="2" t="s">
        <v>36</v>
      </c>
      <c r="C25" s="3">
        <v>693.06899999999996</v>
      </c>
      <c r="D25" s="2" t="s">
        <v>53</v>
      </c>
      <c r="E25" s="2" t="s">
        <v>36</v>
      </c>
      <c r="F25" s="2">
        <v>12</v>
      </c>
      <c r="G25" s="2">
        <v>11591</v>
      </c>
      <c r="H25" s="2">
        <v>151</v>
      </c>
      <c r="I25" s="2">
        <f>(H25/G25)*100000</f>
        <v>1302.734880510741</v>
      </c>
      <c r="J25" s="2"/>
      <c r="K25" s="2"/>
      <c r="L25" s="2"/>
      <c r="M25" s="2"/>
    </row>
    <row r="26" spans="1:13">
      <c r="A26" s="2" t="s">
        <v>55</v>
      </c>
      <c r="B26" s="2" t="s">
        <v>36</v>
      </c>
      <c r="C26" s="3"/>
      <c r="D26" s="2" t="s">
        <v>54</v>
      </c>
      <c r="E26" s="2" t="s">
        <v>36</v>
      </c>
      <c r="F26" s="2">
        <v>12</v>
      </c>
      <c r="G26" s="2">
        <v>10020</v>
      </c>
      <c r="H26" s="2">
        <v>82</v>
      </c>
      <c r="I26" s="2">
        <f>(H26/G26)*100000</f>
        <v>818.36327345309371</v>
      </c>
      <c r="J26" s="2"/>
      <c r="K26" s="2"/>
      <c r="L26" s="2"/>
      <c r="M26" s="2"/>
    </row>
    <row r="27" spans="1:13">
      <c r="A27" s="2" t="s">
        <v>56</v>
      </c>
      <c r="B27" s="2" t="s">
        <v>36</v>
      </c>
      <c r="C27" s="3">
        <v>728.25599999999997</v>
      </c>
      <c r="D27" s="2" t="s">
        <v>91</v>
      </c>
      <c r="E27" s="2" t="s">
        <v>36</v>
      </c>
      <c r="F27" s="2">
        <v>12</v>
      </c>
      <c r="G27" s="2">
        <v>35551</v>
      </c>
      <c r="H27" s="2">
        <v>140</v>
      </c>
      <c r="I27" s="2">
        <f>(H27/G27)*100000</f>
        <v>393.80045568338437</v>
      </c>
      <c r="J27" s="2"/>
      <c r="K27" s="2"/>
      <c r="L27" s="2"/>
      <c r="M27" s="2"/>
    </row>
    <row r="28" spans="1:13">
      <c r="A28" s="2" t="s">
        <v>57</v>
      </c>
      <c r="B28" s="2" t="s">
        <v>36</v>
      </c>
      <c r="C28" s="3">
        <v>538.798</v>
      </c>
      <c r="D28" s="2" t="s">
        <v>55</v>
      </c>
      <c r="E28" s="2" t="s">
        <v>36</v>
      </c>
      <c r="F28" s="2">
        <v>12</v>
      </c>
      <c r="G28" s="2"/>
      <c r="H28" s="2">
        <v>180</v>
      </c>
      <c r="I28" s="2"/>
      <c r="J28" s="2"/>
      <c r="K28" s="2"/>
      <c r="L28" s="2"/>
      <c r="M28" s="2"/>
    </row>
    <row r="29" spans="1:13">
      <c r="A29" s="2" t="s">
        <v>58</v>
      </c>
      <c r="B29" s="2" t="s">
        <v>36</v>
      </c>
      <c r="C29" s="3">
        <v>1405.0260000000001</v>
      </c>
      <c r="D29" s="2" t="s">
        <v>56</v>
      </c>
      <c r="E29" s="2" t="s">
        <v>36</v>
      </c>
      <c r="F29" s="2">
        <v>12</v>
      </c>
      <c r="G29" s="2">
        <v>28739</v>
      </c>
      <c r="H29" s="2">
        <v>219</v>
      </c>
      <c r="I29" s="2">
        <f>(H29/G29)*100000</f>
        <v>762.03069000313167</v>
      </c>
      <c r="J29" s="2"/>
      <c r="K29" s="2"/>
      <c r="L29" s="2"/>
      <c r="M29" s="2"/>
    </row>
    <row r="30" spans="1:13">
      <c r="A30" s="2" t="s">
        <v>59</v>
      </c>
      <c r="B30" s="2" t="s">
        <v>36</v>
      </c>
      <c r="C30" s="3"/>
      <c r="D30" s="2" t="s">
        <v>57</v>
      </c>
      <c r="E30" s="2" t="s">
        <v>36</v>
      </c>
      <c r="F30" s="2">
        <v>12</v>
      </c>
      <c r="G30" s="2">
        <v>71114</v>
      </c>
      <c r="H30" s="2">
        <v>320</v>
      </c>
      <c r="I30" s="2">
        <f>(H30/G30)*100000</f>
        <v>449.9817194926456</v>
      </c>
      <c r="J30" s="2"/>
      <c r="K30" s="2"/>
      <c r="L30" s="2"/>
      <c r="M30" s="2"/>
    </row>
    <row r="31" spans="1:13">
      <c r="A31" s="2" t="s">
        <v>60</v>
      </c>
      <c r="B31" s="2" t="s">
        <v>36</v>
      </c>
      <c r="C31" s="3">
        <v>355.93400000000003</v>
      </c>
      <c r="D31" s="2" t="s">
        <v>58</v>
      </c>
      <c r="E31" s="2" t="s">
        <v>36</v>
      </c>
      <c r="F31" s="2">
        <v>12</v>
      </c>
      <c r="G31" s="2">
        <v>197399</v>
      </c>
      <c r="H31" s="2">
        <v>2790</v>
      </c>
      <c r="I31" s="2">
        <f>(H31/G31)*100000</f>
        <v>1413.3810201672754</v>
      </c>
      <c r="J31" s="2"/>
      <c r="K31" s="2"/>
      <c r="L31" s="2"/>
      <c r="M31" s="2"/>
    </row>
    <row r="32" spans="1:13">
      <c r="A32" s="2" t="s">
        <v>61</v>
      </c>
      <c r="B32" s="2" t="s">
        <v>36</v>
      </c>
      <c r="C32" s="3">
        <v>471.2</v>
      </c>
      <c r="D32" s="2" t="s">
        <v>59</v>
      </c>
      <c r="E32" s="2" t="s">
        <v>36</v>
      </c>
      <c r="F32" s="2">
        <v>12</v>
      </c>
      <c r="G32" s="2"/>
      <c r="H32" s="2">
        <v>52</v>
      </c>
      <c r="I32" s="2"/>
      <c r="J32" s="2"/>
      <c r="K32" s="2"/>
      <c r="L32" s="2"/>
      <c r="M32" s="2"/>
    </row>
    <row r="33" spans="1:13">
      <c r="A33" s="2" t="s">
        <v>62</v>
      </c>
      <c r="B33" s="2" t="s">
        <v>36</v>
      </c>
      <c r="C33" s="3">
        <v>106.389</v>
      </c>
      <c r="D33" s="2" t="s">
        <v>60</v>
      </c>
      <c r="E33" s="2" t="s">
        <v>36</v>
      </c>
      <c r="F33" s="2">
        <v>12</v>
      </c>
      <c r="G33" s="2">
        <v>11682</v>
      </c>
      <c r="H33" s="2">
        <v>48</v>
      </c>
      <c r="I33" s="2">
        <f t="shared" ref="I33:I40" si="1">(H33/G33)*100000</f>
        <v>410.88854648176681</v>
      </c>
      <c r="J33" s="2"/>
      <c r="K33" s="2"/>
      <c r="L33" s="2"/>
      <c r="M33" s="2"/>
    </row>
    <row r="34" spans="1:13">
      <c r="A34" s="2" t="s">
        <v>63</v>
      </c>
      <c r="B34" s="2" t="s">
        <v>36</v>
      </c>
      <c r="C34" s="3">
        <v>106.209</v>
      </c>
      <c r="D34" s="2" t="s">
        <v>92</v>
      </c>
      <c r="E34" s="2" t="s">
        <v>36</v>
      </c>
      <c r="F34" s="2">
        <v>12</v>
      </c>
      <c r="G34" s="2">
        <v>10981</v>
      </c>
      <c r="H34" s="2">
        <v>8</v>
      </c>
      <c r="I34" s="2">
        <f t="shared" si="1"/>
        <v>72.853109917129586</v>
      </c>
      <c r="J34" s="2"/>
      <c r="K34" s="2"/>
      <c r="L34" s="2"/>
      <c r="M34" s="2"/>
    </row>
    <row r="35" spans="1:13">
      <c r="A35" s="2" t="s">
        <v>64</v>
      </c>
      <c r="B35" s="2" t="s">
        <v>36</v>
      </c>
      <c r="C35" s="3">
        <v>638.51099999999997</v>
      </c>
      <c r="D35" s="2" t="s">
        <v>61</v>
      </c>
      <c r="E35" s="2" t="s">
        <v>36</v>
      </c>
      <c r="F35" s="2">
        <v>12</v>
      </c>
      <c r="G35" s="2">
        <v>12258</v>
      </c>
      <c r="H35" s="2">
        <v>91</v>
      </c>
      <c r="I35" s="2">
        <f t="shared" si="1"/>
        <v>742.37232827541197</v>
      </c>
      <c r="J35" s="2"/>
      <c r="K35" s="2"/>
      <c r="L35" s="2"/>
      <c r="M35" s="2"/>
    </row>
    <row r="36" spans="1:13">
      <c r="A36" s="2" t="s">
        <v>65</v>
      </c>
      <c r="B36" s="2" t="s">
        <v>36</v>
      </c>
      <c r="C36" s="3">
        <v>432.21899999999999</v>
      </c>
      <c r="D36" s="2" t="s">
        <v>62</v>
      </c>
      <c r="E36" s="2" t="s">
        <v>36</v>
      </c>
      <c r="F36" s="2">
        <v>12</v>
      </c>
      <c r="G36" s="2">
        <v>17686</v>
      </c>
      <c r="H36" s="2">
        <v>20</v>
      </c>
      <c r="I36" s="2">
        <f t="shared" si="1"/>
        <v>113.08379509216329</v>
      </c>
      <c r="J36" s="2"/>
      <c r="K36" s="2"/>
      <c r="L36" s="2"/>
      <c r="M36" s="2"/>
    </row>
    <row r="37" spans="1:13">
      <c r="A37" s="2" t="s">
        <v>66</v>
      </c>
      <c r="B37" s="2" t="s">
        <v>36</v>
      </c>
      <c r="C37" s="3">
        <v>1268.6669999999999</v>
      </c>
      <c r="D37" s="2" t="s">
        <v>63</v>
      </c>
      <c r="E37" s="2" t="s">
        <v>36</v>
      </c>
      <c r="F37" s="2">
        <v>12</v>
      </c>
      <c r="G37" s="2">
        <v>12246</v>
      </c>
      <c r="H37" s="2">
        <v>24</v>
      </c>
      <c r="I37" s="2">
        <f t="shared" si="1"/>
        <v>195.98236158745712</v>
      </c>
      <c r="J37" s="2"/>
      <c r="K37" s="2"/>
      <c r="L37" s="2"/>
      <c r="M37" s="2"/>
    </row>
    <row r="38" spans="1:13">
      <c r="A38" s="2" t="s">
        <v>67</v>
      </c>
      <c r="B38" s="2" t="s">
        <v>36</v>
      </c>
      <c r="C38" s="3"/>
      <c r="D38" s="2" t="s">
        <v>64</v>
      </c>
      <c r="E38" s="2" t="s">
        <v>36</v>
      </c>
      <c r="F38" s="2">
        <v>12</v>
      </c>
      <c r="G38" s="2">
        <v>65398</v>
      </c>
      <c r="H38" s="2">
        <v>461</v>
      </c>
      <c r="I38" s="2">
        <f t="shared" si="1"/>
        <v>704.91452337991984</v>
      </c>
      <c r="J38" s="2"/>
      <c r="K38" s="2"/>
      <c r="L38" s="2"/>
      <c r="M38" s="2"/>
    </row>
    <row r="39" spans="1:13">
      <c r="A39" s="2" t="s">
        <v>68</v>
      </c>
      <c r="B39" s="2" t="s">
        <v>36</v>
      </c>
      <c r="C39" s="3"/>
      <c r="D39" s="2" t="s">
        <v>65</v>
      </c>
      <c r="E39" s="2" t="s">
        <v>36</v>
      </c>
      <c r="F39" s="2">
        <v>12</v>
      </c>
      <c r="G39" s="2">
        <v>27294</v>
      </c>
      <c r="H39" s="2">
        <v>127</v>
      </c>
      <c r="I39" s="2">
        <f t="shared" si="1"/>
        <v>465.30372975745581</v>
      </c>
      <c r="J39" s="2"/>
      <c r="K39" s="2"/>
      <c r="L39" s="2"/>
      <c r="M39" s="2"/>
    </row>
    <row r="40" spans="1:13">
      <c r="A40" s="2" t="s">
        <v>69</v>
      </c>
      <c r="B40" s="2" t="s">
        <v>36</v>
      </c>
      <c r="C40" s="3">
        <v>346.94400000000002</v>
      </c>
      <c r="D40" s="2" t="s">
        <v>66</v>
      </c>
      <c r="E40" s="2" t="s">
        <v>36</v>
      </c>
      <c r="F40" s="2">
        <v>12</v>
      </c>
      <c r="G40" s="2">
        <v>46399</v>
      </c>
      <c r="H40" s="2">
        <v>566</v>
      </c>
      <c r="I40" s="2">
        <f t="shared" si="1"/>
        <v>1219.8538761611242</v>
      </c>
      <c r="J40" s="2"/>
      <c r="K40" s="2"/>
      <c r="L40" s="2"/>
      <c r="M40" s="2"/>
    </row>
    <row r="41" spans="1:13">
      <c r="A41" s="2" t="s">
        <v>70</v>
      </c>
      <c r="B41" s="2" t="s">
        <v>36</v>
      </c>
      <c r="C41" s="3">
        <v>321.45400000000001</v>
      </c>
      <c r="D41" s="2" t="s">
        <v>67</v>
      </c>
      <c r="E41" s="2" t="s">
        <v>36</v>
      </c>
      <c r="F41" s="2">
        <v>12</v>
      </c>
      <c r="G41" s="2"/>
      <c r="H41" s="2">
        <v>68</v>
      </c>
      <c r="I41" s="2"/>
      <c r="J41" s="2"/>
      <c r="K41" s="2"/>
      <c r="L41" s="2"/>
      <c r="M41" s="2"/>
    </row>
    <row r="42" spans="1:13">
      <c r="A42" s="2" t="s">
        <v>71</v>
      </c>
      <c r="B42" s="2" t="s">
        <v>36</v>
      </c>
      <c r="C42" s="3"/>
      <c r="D42" s="2" t="s">
        <v>68</v>
      </c>
      <c r="E42" s="2" t="s">
        <v>36</v>
      </c>
      <c r="F42" s="2">
        <v>12</v>
      </c>
      <c r="G42" s="2"/>
      <c r="H42" s="2">
        <v>317</v>
      </c>
      <c r="I42" s="2"/>
      <c r="J42" s="2"/>
      <c r="K42" s="2"/>
      <c r="L42" s="2"/>
      <c r="M42" s="2"/>
    </row>
    <row r="43" spans="1:13">
      <c r="A43" s="2" t="s">
        <v>72</v>
      </c>
      <c r="B43" s="2" t="s">
        <v>36</v>
      </c>
      <c r="C43" s="3">
        <v>497.36399999999998</v>
      </c>
      <c r="D43" s="2" t="s">
        <v>69</v>
      </c>
      <c r="E43" s="2" t="s">
        <v>36</v>
      </c>
      <c r="F43" s="2">
        <v>12</v>
      </c>
      <c r="G43" s="2">
        <v>59787</v>
      </c>
      <c r="H43" s="2">
        <v>208</v>
      </c>
      <c r="I43" s="2">
        <f t="shared" ref="I43:I49" si="2">(H43/G43)*100000</f>
        <v>347.90171776473142</v>
      </c>
      <c r="J43" s="2"/>
      <c r="K43" s="2"/>
      <c r="L43" s="2"/>
      <c r="M43" s="2"/>
    </row>
    <row r="44" spans="1:13">
      <c r="A44" s="2" t="s">
        <v>73</v>
      </c>
      <c r="B44" s="2" t="s">
        <v>36</v>
      </c>
      <c r="C44" s="3">
        <v>286.65800000000002</v>
      </c>
      <c r="D44" s="2" t="s">
        <v>70</v>
      </c>
      <c r="E44" s="2" t="s">
        <v>36</v>
      </c>
      <c r="F44" s="2">
        <v>12</v>
      </c>
      <c r="G44" s="2">
        <v>28760</v>
      </c>
      <c r="H44" s="2">
        <v>94</v>
      </c>
      <c r="I44" s="2">
        <f t="shared" si="2"/>
        <v>326.84283727399168</v>
      </c>
      <c r="J44" s="2"/>
      <c r="K44" s="2"/>
      <c r="L44" s="2"/>
      <c r="M44" s="2"/>
    </row>
    <row r="45" spans="1:13">
      <c r="A45" s="2" t="s">
        <v>74</v>
      </c>
      <c r="B45" s="2" t="s">
        <v>36</v>
      </c>
      <c r="C45" s="3">
        <v>749.32600000000002</v>
      </c>
      <c r="D45" s="2" t="s">
        <v>72</v>
      </c>
      <c r="E45" s="2" t="s">
        <v>36</v>
      </c>
      <c r="F45" s="2">
        <v>12</v>
      </c>
      <c r="G45" s="2">
        <v>29900</v>
      </c>
      <c r="H45" s="2">
        <v>130</v>
      </c>
      <c r="I45" s="2">
        <f t="shared" si="2"/>
        <v>434.78260869565219</v>
      </c>
      <c r="J45" s="2"/>
      <c r="K45" s="2"/>
      <c r="L45" s="2"/>
      <c r="M45" s="2"/>
    </row>
    <row r="46" spans="1:13">
      <c r="A46" s="2" t="s">
        <v>75</v>
      </c>
      <c r="B46" s="2" t="s">
        <v>36</v>
      </c>
      <c r="C46" s="3">
        <v>289.83</v>
      </c>
      <c r="D46" s="2" t="s">
        <v>73</v>
      </c>
      <c r="E46" s="2" t="s">
        <v>36</v>
      </c>
      <c r="F46" s="2">
        <v>12</v>
      </c>
      <c r="G46" s="2">
        <v>15873</v>
      </c>
      <c r="H46" s="2">
        <v>47</v>
      </c>
      <c r="I46" s="2">
        <f t="shared" si="2"/>
        <v>296.10029610029613</v>
      </c>
      <c r="J46" s="2"/>
      <c r="K46" s="2"/>
      <c r="L46" s="2"/>
      <c r="M46" s="2"/>
    </row>
    <row r="47" spans="1:13">
      <c r="A47" s="2" t="s">
        <v>76</v>
      </c>
      <c r="B47" s="2" t="s">
        <v>36</v>
      </c>
      <c r="C47" s="3"/>
      <c r="D47" s="2" t="s">
        <v>93</v>
      </c>
      <c r="E47" s="2" t="s">
        <v>36</v>
      </c>
      <c r="F47" s="2">
        <v>12</v>
      </c>
      <c r="G47" s="2">
        <v>73939</v>
      </c>
      <c r="H47" s="2">
        <v>354</v>
      </c>
      <c r="I47" s="2">
        <f t="shared" si="2"/>
        <v>478.77304264326</v>
      </c>
      <c r="J47" s="2"/>
      <c r="K47" s="2"/>
      <c r="L47" s="2"/>
      <c r="M47" s="2"/>
    </row>
    <row r="48" spans="1:13">
      <c r="A48" s="2" t="s">
        <v>77</v>
      </c>
      <c r="B48" s="2" t="s">
        <v>36</v>
      </c>
      <c r="C48" s="3">
        <v>1434.7650000000001</v>
      </c>
      <c r="D48" s="2" t="s">
        <v>74</v>
      </c>
      <c r="E48" s="2" t="s">
        <v>36</v>
      </c>
      <c r="F48" s="2">
        <v>12</v>
      </c>
      <c r="G48" s="2">
        <v>30074</v>
      </c>
      <c r="H48" s="2">
        <v>305</v>
      </c>
      <c r="I48" s="2">
        <f t="shared" si="2"/>
        <v>1014.1650595198511</v>
      </c>
      <c r="J48" s="2"/>
      <c r="K48" s="2"/>
      <c r="L48" s="2"/>
      <c r="M48" s="2"/>
    </row>
    <row r="49" spans="1:13">
      <c r="A49" s="2" t="s">
        <v>78</v>
      </c>
      <c r="B49" s="2" t="s">
        <v>36</v>
      </c>
      <c r="C49" s="2"/>
      <c r="D49" s="2" t="s">
        <v>75</v>
      </c>
      <c r="E49" s="2" t="s">
        <v>36</v>
      </c>
      <c r="F49" s="2">
        <v>12</v>
      </c>
      <c r="G49" s="2">
        <v>23063</v>
      </c>
      <c r="H49" s="2">
        <v>107</v>
      </c>
      <c r="I49" s="2">
        <f t="shared" si="2"/>
        <v>463.94658110393277</v>
      </c>
      <c r="J49" s="2"/>
      <c r="K49" s="2"/>
      <c r="L49" s="2"/>
      <c r="M49" s="2"/>
    </row>
    <row r="50" spans="1:13">
      <c r="A50" s="2"/>
      <c r="B50" s="2"/>
      <c r="C50" s="2">
        <v>43</v>
      </c>
      <c r="D50" s="2" t="s">
        <v>76</v>
      </c>
      <c r="E50" s="2" t="s">
        <v>36</v>
      </c>
      <c r="F50" s="2">
        <v>12</v>
      </c>
      <c r="G50" s="2"/>
      <c r="H50" s="2">
        <v>160</v>
      </c>
      <c r="I50" s="2"/>
      <c r="J50" s="2"/>
      <c r="K50" s="2"/>
      <c r="L50" s="2"/>
      <c r="M50" s="2"/>
    </row>
    <row r="51" spans="1:13">
      <c r="D51" s="2" t="s">
        <v>77</v>
      </c>
      <c r="E51" s="2" t="s">
        <v>36</v>
      </c>
      <c r="F51" s="2">
        <v>12</v>
      </c>
      <c r="G51" s="2">
        <v>25500</v>
      </c>
      <c r="H51" s="2">
        <v>396</v>
      </c>
      <c r="I51" s="2">
        <f>(H51/G51)*100000</f>
        <v>1552.9411764705883</v>
      </c>
      <c r="J51" s="2"/>
      <c r="K51" s="2"/>
      <c r="L51" s="2"/>
      <c r="M51" s="2"/>
    </row>
    <row r="52" spans="1:13">
      <c r="D52" s="2"/>
      <c r="E52" s="2"/>
      <c r="H52" s="2"/>
      <c r="I52" s="2"/>
      <c r="J52" s="2"/>
      <c r="K52" s="2"/>
      <c r="L52" s="2"/>
      <c r="M52" s="2"/>
    </row>
    <row r="53" spans="1:13">
      <c r="H53" s="2"/>
      <c r="I53" s="2"/>
      <c r="J53" s="2"/>
      <c r="K53" s="2"/>
      <c r="L53" s="2"/>
      <c r="M53" s="2"/>
    </row>
    <row r="54" spans="1:13">
      <c r="H54" s="2"/>
      <c r="I54" s="2"/>
      <c r="J54" s="2"/>
      <c r="K54" s="2"/>
      <c r="L54" s="2"/>
      <c r="M54" s="2"/>
    </row>
  </sheetData>
  <pageMargins left="0.75" right="0.75" top="1" bottom="1" header="0.3" footer="0.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FDD34-ECF2-495D-8435-ED69571F9777}">
  <dimension ref="A1:I52"/>
  <sheetViews>
    <sheetView tabSelected="1" topLeftCell="A2" workbookViewId="0" xr3:uid="{AB059C79-1D9E-5632-B9A3-782627B33DF0}">
      <selection activeCell="I48" sqref="I9:I48"/>
    </sheetView>
  </sheetViews>
  <sheetFormatPr defaultRowHeight="15.75"/>
  <sheetData>
    <row r="1" spans="1:9">
      <c r="A1" t="s">
        <v>95</v>
      </c>
    </row>
    <row r="2" spans="1:9" ht="93.75">
      <c r="A2" s="5" t="s">
        <v>7</v>
      </c>
      <c r="B2" s="5" t="s">
        <v>8</v>
      </c>
      <c r="C2" s="5" t="s">
        <v>9</v>
      </c>
      <c r="D2" s="5" t="s">
        <v>11</v>
      </c>
      <c r="E2" s="4" t="s">
        <v>7</v>
      </c>
      <c r="F2" s="4" t="s">
        <v>8</v>
      </c>
      <c r="G2" s="4" t="s">
        <v>9</v>
      </c>
      <c r="H2" s="4" t="s">
        <v>11</v>
      </c>
    </row>
    <row r="3" spans="1:9">
      <c r="A3" s="2" t="s">
        <v>35</v>
      </c>
      <c r="B3" s="2" t="s">
        <v>36</v>
      </c>
      <c r="C3" s="2">
        <v>12</v>
      </c>
      <c r="D3" s="2">
        <v>40</v>
      </c>
      <c r="E3" t="s">
        <v>35</v>
      </c>
      <c r="F3" t="s">
        <v>36</v>
      </c>
      <c r="G3">
        <v>12</v>
      </c>
      <c r="H3">
        <v>41</v>
      </c>
      <c r="I3" s="8">
        <f>(H3-D3)/D3</f>
        <v>2.5000000000000001E-2</v>
      </c>
    </row>
    <row r="4" spans="1:9">
      <c r="A4" s="2" t="s">
        <v>37</v>
      </c>
      <c r="B4" s="2" t="s">
        <v>36</v>
      </c>
      <c r="C4" s="2">
        <v>12</v>
      </c>
      <c r="D4" s="2">
        <v>85</v>
      </c>
      <c r="E4" t="s">
        <v>37</v>
      </c>
      <c r="F4" t="s">
        <v>36</v>
      </c>
      <c r="G4">
        <v>12</v>
      </c>
      <c r="H4">
        <v>88</v>
      </c>
      <c r="I4" s="8">
        <f>(H4-D4)/D4</f>
        <v>3.5294117647058823E-2</v>
      </c>
    </row>
    <row r="5" spans="1:9">
      <c r="A5" s="2" t="s">
        <v>38</v>
      </c>
      <c r="B5" s="2" t="s">
        <v>36</v>
      </c>
      <c r="C5" s="2">
        <v>12</v>
      </c>
      <c r="D5" s="2">
        <v>107</v>
      </c>
      <c r="E5" t="s">
        <v>38</v>
      </c>
      <c r="F5" t="s">
        <v>36</v>
      </c>
      <c r="G5">
        <v>12</v>
      </c>
      <c r="H5">
        <v>127</v>
      </c>
      <c r="I5" s="8">
        <f>(H5-D5)/D5</f>
        <v>0.18691588785046728</v>
      </c>
    </row>
    <row r="6" spans="1:9">
      <c r="A6" s="2" t="s">
        <v>39</v>
      </c>
      <c r="B6" s="2" t="s">
        <v>36</v>
      </c>
      <c r="C6" s="2">
        <v>12</v>
      </c>
      <c r="D6" s="2">
        <v>61</v>
      </c>
      <c r="E6" t="s">
        <v>39</v>
      </c>
      <c r="F6" t="s">
        <v>36</v>
      </c>
      <c r="G6">
        <v>12</v>
      </c>
      <c r="H6">
        <v>62</v>
      </c>
      <c r="I6" s="8">
        <f>(H6-D6)/D6</f>
        <v>1.6393442622950821E-2</v>
      </c>
    </row>
    <row r="7" spans="1:9">
      <c r="A7" s="2" t="s">
        <v>40</v>
      </c>
      <c r="B7" s="2" t="s">
        <v>36</v>
      </c>
      <c r="C7" s="2">
        <v>12</v>
      </c>
      <c r="D7" s="2">
        <v>235</v>
      </c>
      <c r="E7" t="s">
        <v>40</v>
      </c>
      <c r="F7" t="s">
        <v>36</v>
      </c>
      <c r="G7">
        <v>12</v>
      </c>
      <c r="H7">
        <v>260</v>
      </c>
      <c r="I7" s="8">
        <f>(H7-D7)/D7</f>
        <v>0.10638297872340426</v>
      </c>
    </row>
    <row r="8" spans="1:9">
      <c r="A8" s="2" t="s">
        <v>41</v>
      </c>
      <c r="B8" s="2" t="s">
        <v>36</v>
      </c>
      <c r="C8" s="2">
        <v>12</v>
      </c>
      <c r="D8" s="2">
        <v>12</v>
      </c>
      <c r="E8" t="s">
        <v>41</v>
      </c>
      <c r="F8" t="s">
        <v>36</v>
      </c>
      <c r="G8">
        <v>2</v>
      </c>
      <c r="H8">
        <v>0</v>
      </c>
      <c r="I8" s="8">
        <f>(H8-D8)/D8</f>
        <v>-1</v>
      </c>
    </row>
    <row r="9" spans="1:9">
      <c r="A9" s="2" t="s">
        <v>42</v>
      </c>
      <c r="B9" s="2" t="s">
        <v>36</v>
      </c>
      <c r="C9" s="2">
        <v>12</v>
      </c>
      <c r="D9" s="2">
        <v>56</v>
      </c>
      <c r="E9" t="s">
        <v>42</v>
      </c>
      <c r="F9" t="s">
        <v>36</v>
      </c>
      <c r="G9">
        <v>12</v>
      </c>
      <c r="H9">
        <v>52</v>
      </c>
      <c r="I9" s="8">
        <f>(H9-D9)/D9</f>
        <v>-7.1428571428571425E-2</v>
      </c>
    </row>
    <row r="10" spans="1:9">
      <c r="A10" s="2" t="s">
        <v>43</v>
      </c>
      <c r="B10" s="2" t="s">
        <v>36</v>
      </c>
      <c r="C10" s="2">
        <v>12</v>
      </c>
      <c r="D10" s="2">
        <v>63</v>
      </c>
      <c r="E10" t="s">
        <v>43</v>
      </c>
      <c r="F10" t="s">
        <v>36</v>
      </c>
      <c r="G10">
        <v>12</v>
      </c>
      <c r="H10">
        <v>72</v>
      </c>
      <c r="I10" s="8">
        <f>(H10-D10)/D10</f>
        <v>0.14285714285714285</v>
      </c>
    </row>
    <row r="11" spans="1:9">
      <c r="A11" s="2" t="s">
        <v>44</v>
      </c>
      <c r="B11" s="2" t="s">
        <v>36</v>
      </c>
      <c r="C11" s="2">
        <v>12</v>
      </c>
      <c r="D11" s="2">
        <v>22</v>
      </c>
      <c r="E11" t="s">
        <v>44</v>
      </c>
      <c r="F11" t="s">
        <v>36</v>
      </c>
      <c r="G11">
        <v>12</v>
      </c>
      <c r="H11">
        <v>28</v>
      </c>
      <c r="I11" s="8">
        <f>(H11-D11)/D11</f>
        <v>0.27272727272727271</v>
      </c>
    </row>
    <row r="12" spans="1:9">
      <c r="A12" s="2" t="s">
        <v>46</v>
      </c>
      <c r="B12" s="2" t="s">
        <v>36</v>
      </c>
      <c r="C12" s="2">
        <v>12</v>
      </c>
      <c r="D12" s="2">
        <v>242</v>
      </c>
      <c r="E12" t="s">
        <v>46</v>
      </c>
      <c r="F12" t="s">
        <v>36</v>
      </c>
      <c r="G12">
        <v>12</v>
      </c>
      <c r="H12">
        <v>254</v>
      </c>
      <c r="I12" s="8">
        <f>(H12-D12)/D12</f>
        <v>4.9586776859504134E-2</v>
      </c>
    </row>
    <row r="13" spans="1:9">
      <c r="A13" s="2" t="s">
        <v>47</v>
      </c>
      <c r="B13" s="2" t="s">
        <v>36</v>
      </c>
      <c r="C13" s="2">
        <v>12</v>
      </c>
      <c r="D13" s="2">
        <v>91</v>
      </c>
      <c r="E13" t="s">
        <v>47</v>
      </c>
      <c r="F13" t="s">
        <v>36</v>
      </c>
      <c r="G13">
        <v>12</v>
      </c>
      <c r="H13">
        <v>52</v>
      </c>
      <c r="I13" s="8">
        <f>(H13-D13)/D13</f>
        <v>-0.42857142857142855</v>
      </c>
    </row>
    <row r="14" spans="1:9">
      <c r="A14" s="2" t="s">
        <v>48</v>
      </c>
      <c r="B14" s="2" t="s">
        <v>36</v>
      </c>
      <c r="C14" s="2">
        <v>12</v>
      </c>
      <c r="D14" s="2">
        <v>164</v>
      </c>
      <c r="E14" t="s">
        <v>48</v>
      </c>
      <c r="F14" t="s">
        <v>36</v>
      </c>
      <c r="G14">
        <v>12</v>
      </c>
      <c r="H14">
        <v>177</v>
      </c>
      <c r="I14" s="8">
        <f>(H14-D14)/D14</f>
        <v>7.926829268292683E-2</v>
      </c>
    </row>
    <row r="15" spans="1:9">
      <c r="A15" s="2" t="s">
        <v>49</v>
      </c>
      <c r="B15" s="2" t="s">
        <v>36</v>
      </c>
      <c r="C15" s="2">
        <v>12</v>
      </c>
      <c r="D15" s="2">
        <v>95</v>
      </c>
      <c r="E15" t="s">
        <v>49</v>
      </c>
      <c r="F15" t="s">
        <v>36</v>
      </c>
      <c r="G15">
        <v>12</v>
      </c>
      <c r="H15">
        <v>116</v>
      </c>
      <c r="I15" s="8">
        <f>(H15-D15)/D15</f>
        <v>0.22105263157894736</v>
      </c>
    </row>
    <row r="16" spans="1:9">
      <c r="A16" s="2" t="s">
        <v>50</v>
      </c>
      <c r="B16" s="2" t="s">
        <v>36</v>
      </c>
      <c r="C16" s="2">
        <v>12</v>
      </c>
      <c r="D16" s="2">
        <v>340</v>
      </c>
      <c r="E16" t="s">
        <v>50</v>
      </c>
      <c r="F16" t="s">
        <v>36</v>
      </c>
      <c r="G16">
        <v>12</v>
      </c>
      <c r="H16">
        <v>398</v>
      </c>
      <c r="I16" s="8">
        <f>(H16-D16)/D16</f>
        <v>0.17058823529411765</v>
      </c>
    </row>
    <row r="17" spans="1:9">
      <c r="A17" s="2" t="s">
        <v>90</v>
      </c>
      <c r="B17" s="2" t="s">
        <v>36</v>
      </c>
      <c r="C17" s="2">
        <v>12</v>
      </c>
      <c r="D17" s="2">
        <v>135</v>
      </c>
      <c r="I17" s="8"/>
    </row>
    <row r="18" spans="1:9">
      <c r="A18" s="2" t="s">
        <v>45</v>
      </c>
      <c r="B18" s="2" t="s">
        <v>36</v>
      </c>
      <c r="C18" s="2">
        <v>12</v>
      </c>
      <c r="D18" s="2">
        <v>606</v>
      </c>
      <c r="I18" s="8"/>
    </row>
    <row r="19" spans="1:9">
      <c r="A19" s="2" t="s">
        <v>51</v>
      </c>
      <c r="B19" s="2" t="s">
        <v>36</v>
      </c>
      <c r="C19" s="2">
        <v>12</v>
      </c>
      <c r="D19" s="2">
        <v>319</v>
      </c>
      <c r="E19" t="s">
        <v>51</v>
      </c>
      <c r="F19" t="s">
        <v>36</v>
      </c>
      <c r="G19">
        <v>12</v>
      </c>
      <c r="H19">
        <v>388</v>
      </c>
      <c r="I19" s="8">
        <f>(H19-D19)/D19</f>
        <v>0.21630094043887146</v>
      </c>
    </row>
    <row r="20" spans="1:9">
      <c r="A20" s="2" t="s">
        <v>52</v>
      </c>
      <c r="B20" s="2" t="s">
        <v>36</v>
      </c>
      <c r="C20" s="2">
        <v>12</v>
      </c>
      <c r="D20" s="2">
        <v>71</v>
      </c>
      <c r="E20" t="s">
        <v>52</v>
      </c>
      <c r="F20" t="s">
        <v>36</v>
      </c>
      <c r="G20">
        <v>12</v>
      </c>
      <c r="H20">
        <v>105</v>
      </c>
      <c r="I20" s="8">
        <f>(H20-D20)/D20</f>
        <v>0.47887323943661969</v>
      </c>
    </row>
    <row r="21" spans="1:9">
      <c r="A21" s="2" t="s">
        <v>53</v>
      </c>
      <c r="B21" s="2" t="s">
        <v>36</v>
      </c>
      <c r="C21" s="2">
        <v>12</v>
      </c>
      <c r="D21" s="2">
        <v>151</v>
      </c>
      <c r="E21" t="s">
        <v>53</v>
      </c>
      <c r="F21" t="s">
        <v>36</v>
      </c>
      <c r="G21">
        <v>12</v>
      </c>
      <c r="H21">
        <v>157</v>
      </c>
      <c r="I21" s="8">
        <f>(H21-D21)/D21</f>
        <v>3.9735099337748346E-2</v>
      </c>
    </row>
    <row r="22" spans="1:9">
      <c r="A22" s="2" t="s">
        <v>54</v>
      </c>
      <c r="B22" s="2" t="s">
        <v>36</v>
      </c>
      <c r="C22" s="2">
        <v>12</v>
      </c>
      <c r="D22" s="2">
        <v>82</v>
      </c>
      <c r="E22" t="s">
        <v>54</v>
      </c>
      <c r="F22" t="s">
        <v>36</v>
      </c>
      <c r="G22">
        <v>12</v>
      </c>
      <c r="H22">
        <v>70</v>
      </c>
      <c r="I22" s="8">
        <f>(H22-D22)/D22</f>
        <v>-0.14634146341463414</v>
      </c>
    </row>
    <row r="23" spans="1:9">
      <c r="A23" s="2" t="s">
        <v>91</v>
      </c>
      <c r="B23" s="2" t="s">
        <v>36</v>
      </c>
      <c r="C23" s="2">
        <v>12</v>
      </c>
      <c r="D23" s="2">
        <v>140</v>
      </c>
      <c r="I23" s="8"/>
    </row>
    <row r="24" spans="1:9">
      <c r="A24" s="2" t="s">
        <v>55</v>
      </c>
      <c r="B24" s="2" t="s">
        <v>36</v>
      </c>
      <c r="C24" s="2">
        <v>12</v>
      </c>
      <c r="D24" s="2">
        <v>180</v>
      </c>
      <c r="E24" t="s">
        <v>55</v>
      </c>
      <c r="F24" t="s">
        <v>36</v>
      </c>
      <c r="G24">
        <v>12</v>
      </c>
      <c r="H24">
        <v>183</v>
      </c>
      <c r="I24" s="8">
        <f>(H24-D24)/D24</f>
        <v>1.6666666666666666E-2</v>
      </c>
    </row>
    <row r="25" spans="1:9">
      <c r="A25" s="2" t="s">
        <v>56</v>
      </c>
      <c r="B25" s="2" t="s">
        <v>36</v>
      </c>
      <c r="C25" s="2">
        <v>12</v>
      </c>
      <c r="D25" s="2">
        <v>219</v>
      </c>
      <c r="E25" t="s">
        <v>56</v>
      </c>
      <c r="F25" t="s">
        <v>36</v>
      </c>
      <c r="G25">
        <v>12</v>
      </c>
      <c r="H25">
        <v>210</v>
      </c>
      <c r="I25" s="8">
        <f>(H25-D25)/D25</f>
        <v>-4.1095890410958902E-2</v>
      </c>
    </row>
    <row r="26" spans="1:9">
      <c r="A26" s="2" t="s">
        <v>57</v>
      </c>
      <c r="B26" s="2" t="s">
        <v>36</v>
      </c>
      <c r="C26" s="2">
        <v>12</v>
      </c>
      <c r="D26" s="2">
        <v>320</v>
      </c>
      <c r="E26" t="s">
        <v>57</v>
      </c>
      <c r="F26" t="s">
        <v>36</v>
      </c>
      <c r="G26">
        <v>12</v>
      </c>
      <c r="H26">
        <v>391</v>
      </c>
      <c r="I26" s="8">
        <f>(H26-D26)/D26</f>
        <v>0.22187499999999999</v>
      </c>
    </row>
    <row r="27" spans="1:9">
      <c r="A27" s="2" t="s">
        <v>58</v>
      </c>
      <c r="B27" s="2" t="s">
        <v>36</v>
      </c>
      <c r="C27" s="2">
        <v>12</v>
      </c>
      <c r="D27" s="2">
        <v>2790</v>
      </c>
      <c r="E27" t="s">
        <v>58</v>
      </c>
      <c r="F27" t="s">
        <v>36</v>
      </c>
      <c r="G27">
        <v>12</v>
      </c>
      <c r="H27">
        <v>2785</v>
      </c>
      <c r="I27" s="8">
        <f>(H27-D27)/D27</f>
        <v>-1.7921146953405018E-3</v>
      </c>
    </row>
    <row r="28" spans="1:9">
      <c r="A28" s="2" t="s">
        <v>59</v>
      </c>
      <c r="B28" s="2" t="s">
        <v>36</v>
      </c>
      <c r="C28" s="2">
        <v>12</v>
      </c>
      <c r="D28" s="2">
        <v>52</v>
      </c>
      <c r="E28" t="s">
        <v>59</v>
      </c>
      <c r="F28" t="s">
        <v>36</v>
      </c>
      <c r="G28">
        <v>12</v>
      </c>
      <c r="H28">
        <v>80</v>
      </c>
      <c r="I28" s="8">
        <f>(H28-D28)/D28</f>
        <v>0.53846153846153844</v>
      </c>
    </row>
    <row r="29" spans="1:9">
      <c r="A29" s="2" t="s">
        <v>60</v>
      </c>
      <c r="B29" s="2" t="s">
        <v>36</v>
      </c>
      <c r="C29" s="2">
        <v>12</v>
      </c>
      <c r="D29" s="2">
        <v>48</v>
      </c>
      <c r="E29" t="s">
        <v>60</v>
      </c>
      <c r="F29" t="s">
        <v>36</v>
      </c>
      <c r="G29">
        <v>12</v>
      </c>
      <c r="H29">
        <v>41</v>
      </c>
      <c r="I29" s="8">
        <f>(H29-D29)/D29</f>
        <v>-0.14583333333333334</v>
      </c>
    </row>
    <row r="30" spans="1:9">
      <c r="A30" s="2" t="s">
        <v>92</v>
      </c>
      <c r="B30" s="2" t="s">
        <v>36</v>
      </c>
      <c r="C30" s="2">
        <v>12</v>
      </c>
      <c r="D30" s="2">
        <v>8</v>
      </c>
      <c r="I30" s="8"/>
    </row>
    <row r="31" spans="1:9">
      <c r="A31" s="2" t="s">
        <v>61</v>
      </c>
      <c r="B31" s="2" t="s">
        <v>36</v>
      </c>
      <c r="C31" s="2">
        <v>12</v>
      </c>
      <c r="D31" s="2">
        <v>91</v>
      </c>
      <c r="E31" t="s">
        <v>61</v>
      </c>
      <c r="F31" t="s">
        <v>36</v>
      </c>
      <c r="G31">
        <v>12</v>
      </c>
      <c r="H31">
        <v>58</v>
      </c>
      <c r="I31" s="8">
        <f>(H31-D31)/D31</f>
        <v>-0.36263736263736263</v>
      </c>
    </row>
    <row r="32" spans="1:9">
      <c r="A32" s="2" t="s">
        <v>62</v>
      </c>
      <c r="B32" s="2" t="s">
        <v>36</v>
      </c>
      <c r="C32" s="2">
        <v>12</v>
      </c>
      <c r="D32" s="2">
        <v>20</v>
      </c>
      <c r="E32" t="s">
        <v>62</v>
      </c>
      <c r="F32" t="s">
        <v>36</v>
      </c>
      <c r="G32">
        <v>12</v>
      </c>
      <c r="H32">
        <v>19</v>
      </c>
      <c r="I32" s="8">
        <f>(H32-D32)/D32</f>
        <v>-0.05</v>
      </c>
    </row>
    <row r="33" spans="1:9">
      <c r="A33" s="2" t="s">
        <v>63</v>
      </c>
      <c r="B33" s="2" t="s">
        <v>36</v>
      </c>
      <c r="C33" s="2">
        <v>12</v>
      </c>
      <c r="D33" s="2">
        <v>24</v>
      </c>
      <c r="E33" t="s">
        <v>63</v>
      </c>
      <c r="F33" t="s">
        <v>36</v>
      </c>
      <c r="G33">
        <v>12</v>
      </c>
      <c r="H33">
        <v>13</v>
      </c>
      <c r="I33" s="8">
        <f>(H33-D33)/D33</f>
        <v>-0.45833333333333331</v>
      </c>
    </row>
    <row r="34" spans="1:9">
      <c r="A34" s="2" t="s">
        <v>64</v>
      </c>
      <c r="B34" s="2" t="s">
        <v>36</v>
      </c>
      <c r="C34" s="2">
        <v>12</v>
      </c>
      <c r="D34" s="2">
        <v>461</v>
      </c>
      <c r="E34" t="s">
        <v>64</v>
      </c>
      <c r="F34" t="s">
        <v>36</v>
      </c>
      <c r="G34">
        <v>12</v>
      </c>
      <c r="H34">
        <v>428</v>
      </c>
      <c r="I34" s="8">
        <f>(H34-D34)/D34</f>
        <v>-7.1583514099783085E-2</v>
      </c>
    </row>
    <row r="35" spans="1:9">
      <c r="A35" s="2" t="s">
        <v>65</v>
      </c>
      <c r="B35" s="2" t="s">
        <v>36</v>
      </c>
      <c r="C35" s="2">
        <v>12</v>
      </c>
      <c r="D35" s="2">
        <v>127</v>
      </c>
      <c r="E35" t="s">
        <v>65</v>
      </c>
      <c r="F35" t="s">
        <v>36</v>
      </c>
      <c r="G35">
        <v>12</v>
      </c>
      <c r="H35">
        <v>118</v>
      </c>
      <c r="I35" s="8">
        <f>(H35-D35)/D35</f>
        <v>-7.0866141732283464E-2</v>
      </c>
    </row>
    <row r="36" spans="1:9">
      <c r="A36" s="2" t="s">
        <v>66</v>
      </c>
      <c r="B36" s="2" t="s">
        <v>36</v>
      </c>
      <c r="C36" s="2">
        <v>12</v>
      </c>
      <c r="D36" s="2">
        <v>566</v>
      </c>
      <c r="E36" t="s">
        <v>66</v>
      </c>
      <c r="F36" t="s">
        <v>36</v>
      </c>
      <c r="G36">
        <v>12</v>
      </c>
      <c r="H36">
        <v>576</v>
      </c>
      <c r="I36" s="8">
        <f>(H36-D36)/D36</f>
        <v>1.7667844522968199E-2</v>
      </c>
    </row>
    <row r="37" spans="1:9">
      <c r="A37" s="2" t="s">
        <v>67</v>
      </c>
      <c r="B37" s="2" t="s">
        <v>36</v>
      </c>
      <c r="C37" s="2">
        <v>12</v>
      </c>
      <c r="D37" s="2">
        <v>68</v>
      </c>
      <c r="E37" t="s">
        <v>67</v>
      </c>
      <c r="F37" t="s">
        <v>36</v>
      </c>
      <c r="G37">
        <v>12</v>
      </c>
      <c r="H37">
        <v>60</v>
      </c>
      <c r="I37" s="8">
        <f>(H37-D37)/D37</f>
        <v>-0.11764705882352941</v>
      </c>
    </row>
    <row r="38" spans="1:9">
      <c r="A38" s="2" t="s">
        <v>68</v>
      </c>
      <c r="B38" s="2" t="s">
        <v>36</v>
      </c>
      <c r="C38" s="2">
        <v>12</v>
      </c>
      <c r="D38" s="2">
        <v>317</v>
      </c>
      <c r="E38" t="s">
        <v>68</v>
      </c>
      <c r="F38" t="s">
        <v>36</v>
      </c>
      <c r="G38">
        <v>12</v>
      </c>
      <c r="H38">
        <v>357</v>
      </c>
      <c r="I38" s="8">
        <f>(H38-D38)/D38</f>
        <v>0.12618296529968454</v>
      </c>
    </row>
    <row r="39" spans="1:9">
      <c r="A39" s="2" t="s">
        <v>69</v>
      </c>
      <c r="B39" s="2" t="s">
        <v>36</v>
      </c>
      <c r="C39" s="2">
        <v>12</v>
      </c>
      <c r="D39" s="2">
        <v>208</v>
      </c>
      <c r="E39" t="s">
        <v>69</v>
      </c>
      <c r="F39" t="s">
        <v>36</v>
      </c>
      <c r="G39">
        <v>12</v>
      </c>
      <c r="H39">
        <v>212</v>
      </c>
      <c r="I39" s="8">
        <f>(H39-D39)/D39</f>
        <v>1.9230769230769232E-2</v>
      </c>
    </row>
    <row r="40" spans="1:9">
      <c r="A40" s="2" t="s">
        <v>70</v>
      </c>
      <c r="B40" s="2" t="s">
        <v>36</v>
      </c>
      <c r="C40" s="2">
        <v>12</v>
      </c>
      <c r="D40" s="2">
        <v>94</v>
      </c>
      <c r="E40" t="s">
        <v>70</v>
      </c>
      <c r="F40" t="s">
        <v>36</v>
      </c>
      <c r="G40">
        <v>12</v>
      </c>
      <c r="H40">
        <v>92</v>
      </c>
      <c r="I40" s="8">
        <f>(H40-D40)/D40</f>
        <v>-2.1276595744680851E-2</v>
      </c>
    </row>
    <row r="41" spans="1:9">
      <c r="A41" s="2" t="s">
        <v>72</v>
      </c>
      <c r="B41" s="2" t="s">
        <v>36</v>
      </c>
      <c r="C41" s="2">
        <v>12</v>
      </c>
      <c r="D41" s="2">
        <v>130</v>
      </c>
      <c r="E41" t="s">
        <v>72</v>
      </c>
      <c r="F41" t="s">
        <v>36</v>
      </c>
      <c r="G41">
        <v>12</v>
      </c>
      <c r="H41">
        <v>150</v>
      </c>
      <c r="I41" s="8">
        <f>(H41-D41)/D41</f>
        <v>0.15384615384615385</v>
      </c>
    </row>
    <row r="42" spans="1:9">
      <c r="A42" s="2" t="s">
        <v>73</v>
      </c>
      <c r="B42" s="2" t="s">
        <v>36</v>
      </c>
      <c r="C42" s="2">
        <v>12</v>
      </c>
      <c r="D42" s="2">
        <v>47</v>
      </c>
      <c r="E42" t="s">
        <v>73</v>
      </c>
      <c r="F42" t="s">
        <v>36</v>
      </c>
      <c r="G42">
        <v>12</v>
      </c>
      <c r="H42">
        <v>46</v>
      </c>
      <c r="I42" s="8">
        <f>(H42-D42)/D42</f>
        <v>-2.1276595744680851E-2</v>
      </c>
    </row>
    <row r="43" spans="1:9">
      <c r="A43" s="2" t="s">
        <v>93</v>
      </c>
      <c r="B43" s="2" t="s">
        <v>36</v>
      </c>
      <c r="C43" s="2">
        <v>12</v>
      </c>
      <c r="D43" s="2">
        <v>354</v>
      </c>
      <c r="I43" s="8"/>
    </row>
    <row r="44" spans="1:9">
      <c r="A44" s="2" t="s">
        <v>74</v>
      </c>
      <c r="B44" s="2" t="s">
        <v>36</v>
      </c>
      <c r="C44" s="2">
        <v>12</v>
      </c>
      <c r="D44" s="2">
        <v>305</v>
      </c>
      <c r="E44" t="s">
        <v>74</v>
      </c>
      <c r="F44" t="s">
        <v>36</v>
      </c>
      <c r="G44">
        <v>12</v>
      </c>
      <c r="H44">
        <v>225</v>
      </c>
      <c r="I44" s="8">
        <f>(H44-D44)/D44</f>
        <v>-0.26229508196721313</v>
      </c>
    </row>
    <row r="45" spans="1:9">
      <c r="A45" s="2" t="s">
        <v>75</v>
      </c>
      <c r="B45" s="2" t="s">
        <v>36</v>
      </c>
      <c r="C45" s="2">
        <v>12</v>
      </c>
      <c r="D45" s="2">
        <v>107</v>
      </c>
      <c r="E45" t="s">
        <v>75</v>
      </c>
      <c r="F45" t="s">
        <v>36</v>
      </c>
      <c r="G45">
        <v>12</v>
      </c>
      <c r="H45">
        <v>67</v>
      </c>
      <c r="I45" s="8">
        <f>(H45-D45)/D45</f>
        <v>-0.37383177570093457</v>
      </c>
    </row>
    <row r="46" spans="1:9">
      <c r="A46" s="2" t="s">
        <v>76</v>
      </c>
      <c r="B46" s="2" t="s">
        <v>36</v>
      </c>
      <c r="C46" s="2">
        <v>12</v>
      </c>
      <c r="D46" s="2">
        <v>160</v>
      </c>
      <c r="E46" t="s">
        <v>76</v>
      </c>
      <c r="F46" t="s">
        <v>36</v>
      </c>
      <c r="G46">
        <v>12</v>
      </c>
      <c r="H46">
        <v>164</v>
      </c>
      <c r="I46" s="8">
        <f>(H46-D46)/D46</f>
        <v>2.5000000000000001E-2</v>
      </c>
    </row>
    <row r="47" spans="1:9">
      <c r="A47" s="2" t="s">
        <v>77</v>
      </c>
      <c r="B47" s="2" t="s">
        <v>36</v>
      </c>
      <c r="C47" s="2">
        <v>12</v>
      </c>
      <c r="D47" s="2">
        <v>396</v>
      </c>
      <c r="E47" t="s">
        <v>77</v>
      </c>
      <c r="F47" t="s">
        <v>36</v>
      </c>
      <c r="G47">
        <v>12</v>
      </c>
      <c r="H47">
        <v>364</v>
      </c>
      <c r="I47" s="8">
        <f>(H47-D47)/D47</f>
        <v>-8.0808080808080815E-2</v>
      </c>
    </row>
    <row r="48" spans="1:9">
      <c r="A48" s="2" t="s">
        <v>78</v>
      </c>
      <c r="B48" s="2" t="s">
        <v>36</v>
      </c>
      <c r="C48" s="2">
        <v>12</v>
      </c>
      <c r="D48" s="2">
        <v>64</v>
      </c>
      <c r="E48" t="s">
        <v>78</v>
      </c>
      <c r="F48" t="s">
        <v>36</v>
      </c>
      <c r="G48">
        <v>12</v>
      </c>
      <c r="H48">
        <v>89</v>
      </c>
      <c r="I48" s="8">
        <f>(H48-D48)/D48</f>
        <v>0.390625</v>
      </c>
    </row>
    <row r="50" spans="5:8">
      <c r="E50" t="s">
        <v>96</v>
      </c>
    </row>
    <row r="51" spans="5:8">
      <c r="E51" t="s">
        <v>71</v>
      </c>
      <c r="F51" t="s">
        <v>36</v>
      </c>
      <c r="G51">
        <v>12</v>
      </c>
      <c r="H51">
        <v>213</v>
      </c>
    </row>
    <row r="52" spans="5:8">
      <c r="E52" t="s">
        <v>45</v>
      </c>
      <c r="F52" t="s">
        <v>36</v>
      </c>
      <c r="G52">
        <v>12</v>
      </c>
      <c r="H52">
        <v>662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xr3:uid="{51F8DEE0-4D01-5F28-A812-FC0BD7CAC4A5}">
      <selection activeCell="A5" sqref="A5"/>
    </sheetView>
  </sheetViews>
  <sheetFormatPr defaultRowHeight="15.75"/>
  <cols>
    <col min="1" max="1" width="13.375" customWidth="1"/>
    <col min="2" max="256" width="11" customWidth="1"/>
  </cols>
  <sheetData>
    <row r="1" spans="1:1">
      <c r="A1" t="s">
        <v>97</v>
      </c>
    </row>
  </sheetData>
  <pageMargins left="0.75" right="0.75" top="1" bottom="1" header="0.3" footer="0.3"/>
  <headerFooter alignWithMargins="0"/>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Caroline Davis</cp:lastModifiedBy>
  <cp:revision/>
  <dcterms:created xsi:type="dcterms:W3CDTF">2017-09-05T17:02:50Z</dcterms:created>
  <dcterms:modified xsi:type="dcterms:W3CDTF">2017-09-11T07:15:40Z</dcterms:modified>
  <cp:category/>
  <cp:contentStatus/>
</cp:coreProperties>
</file>